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'2_VSAFAS_2p'!$A$1:$G$102</definedName>
    <definedName name="_xlnm.Print_Titles" localSheetId="0">'2_VSAFAS_2p'!$19:$19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<sst xmlns="http://schemas.openxmlformats.org/spreadsheetml/2006/main" count="173" uniqueCount="140">
  <si>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</si>
  <si>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</si>
  <si>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</si>
  <si>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</si>
  <si>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</si>
  <si>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</si>
  <si>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</si>
  <si>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</si>
  <si>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</si>
  <si>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</si>
  <si>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</si>
  <si>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</si>
  <si>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</si>
  <si>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</si>
  <si>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</si>
  <si>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</si>
  <si>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</si>
  <si>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</si>
  <si>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</si>
  <si>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</si>
  <si>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</si>
  <si>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</si>
  <si>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</si>
  <si>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</si>
  <si>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</si>
  <si>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</si>
  <si>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</si>
  <si>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</si>
  <si>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</si>
  <si>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</si>
  <si>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</si>
  <si>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</si>
  <si>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</si>
  <si>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</si>
  <si>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</si>
  <si>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</si>
  <si>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</si>
  <si>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</si>
  <si>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</si>
  <si>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</si>
  <si>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</si>
  <si>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</si>
  <si>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</si>
  <si>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</si>
  <si>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</si>
  <si>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</si>
  <si>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</si>
  <si>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</si>
  <si>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</si>
  <si>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</si>
  <si>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</si>
  <si>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</si>
  <si>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</si>
  <si>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</si>
  <si>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</si>
  <si>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</si>
  <si>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</si>
  <si>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</si>
  <si>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</si>
  <si>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</si>
  <si>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</si>
  <si>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</si>
  <si>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</si>
  <si>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</si>
  <si>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</si>
  <si>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</si>
  <si>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</si>
  <si>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</si>
  <si>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</si>
  <si>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</si>
  <si>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</si>
  <si>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</si>
  <si>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</si>
  <si>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</si>
  <si>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</si>
  <si>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</si>
  <si>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</si>
  <si>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</si>
  <si>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</si>
  <si>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</si>
  <si>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</si>
  <si>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</si>
  <si>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</si>
  <si>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</si>
  <si>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</si>
  <si>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</si>
  <si>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</si>
  <si>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</si>
  <si>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</si>
  <si>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</si>
  <si>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</si>
  <si>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</si>
  <si>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</si>
  <si>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</si>
  <si>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</si>
  <si>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</si>
  <si>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</si>
  <si>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</si>
  <si>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</si>
  <si>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</si>
  <si>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</si>
  <si>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</si>
  <si>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</si>
  <si>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</si>
  <si>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</si>
  <si>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</si>
  <si>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</si>
  <si>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</si>
  <si>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</si>
  <si>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</si>
  <si>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</si>
  <si>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</si>
  <si>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</si>
  <si>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</si>
  <si>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</si>
  <si>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</si>
  <si>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</si>
  <si>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</si>
  <si>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</si>
  <si>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</si>
  <si>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</si>
  <si>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</si>
  <si>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</si>
  <si>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                                     (parašas)</t>
  </si>
  <si>
    <t>(vardas ir pavardė)</t>
  </si>
  <si>
    <t xml:space="preserve">vadovas) </t>
  </si>
  <si>
    <t>(vyriausiasis buhalteris (buhalteris))                                                                                             (parašas)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</si>
  <si>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</si>
  <si>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</si>
  <si>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</si>
  <si>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</si>
  <si>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Kalvarijos vaikų lopšelis darželis "Žilvitis"</t>
  </si>
  <si>
    <t>190387416, J.Basanavičiaus g. 15, Kalvarija</t>
  </si>
  <si>
    <t>PAGAL 2013 M.kovo 31 D. DUOMENIS</t>
  </si>
  <si>
    <t>Pateikimo valiuta ir tikslumas: litais</t>
  </si>
  <si>
    <t>Direktorė</t>
  </si>
  <si>
    <t>Buhalterė</t>
  </si>
  <si>
    <t>Loreta Krasauskienė</t>
  </si>
  <si>
    <t>Eglė Kurapkienė</t>
  </si>
  <si>
    <t>2013-04-22  Nr.2013/1-1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</si>
</sst>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62"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13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" fillId="14" borderId="0" applyNumberForma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5" borderId="0" applyNumberFormat="0" applyBorder="0" applyAlignment="0" applyProtection="0"/>
    <xf numFmtId="0" fontId="10" fillId="42" borderId="1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2" fillId="18" borderId="1" applyNumberFormat="0" applyAlignment="0" applyProtection="0"/>
    <xf numFmtId="0" fontId="13" fillId="44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2" borderId="3" applyNumberFormat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18" fillId="4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3" fillId="4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4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7" fillId="48" borderId="0" applyNumberFormat="0" applyBorder="0" applyAlignment="0" applyProtection="0"/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0" fillId="0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0" fillId="49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0" fillId="0" borderId="0">
      <alignment/>
      <protection/>
    </xf>
    <xf numFmtId="0" fontId="0" fillId="50" borderId="16" applyNumberFormat="0" applyFont="0" applyAlignment="0" applyProtection="0"/>
    <xf numFmtId="0" fontId="4" fillId="39" borderId="16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16" applyNumberFormat="0" applyFont="0" applyAlignment="0" applyProtection="0"/>
    <xf numFmtId="0" fontId="41" fillId="42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18" borderId="17" applyNumberFormat="0" applyAlignment="0" applyProtection="0"/>
    <xf numFmtId="9" fontId="0" fillId="0" borderId="0" applyFont="0" applyFill="0" applyBorder="0" applyAlignment="0" applyProtection="0"/>
    <xf numFmtId="4" fontId="38" fillId="48" borderId="2" applyProtection="0">
      <alignment vertical="center"/>
    </xf>
    <xf numFmtId="4" fontId="38" fillId="48" borderId="2" applyProtection="0">
      <alignment vertical="center"/>
    </xf>
    <xf numFmtId="4" fontId="43" fillId="48" borderId="2" applyProtection="0">
      <alignment vertical="center"/>
    </xf>
    <xf numFmtId="4" fontId="38" fillId="48" borderId="2" applyProtection="0">
      <alignment horizontal="left" vertical="center"/>
    </xf>
    <xf numFmtId="4" fontId="38" fillId="48" borderId="2" applyProtection="0">
      <alignment horizontal="left" vertical="center"/>
    </xf>
    <xf numFmtId="0" fontId="44" fillId="48" borderId="18" applyNumberFormat="0" applyProtection="0">
      <alignment horizontal="left" vertical="top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4" fontId="38" fillId="25" borderId="2" applyProtection="0">
      <alignment horizontal="right" vertical="center"/>
    </xf>
    <xf numFmtId="4" fontId="38" fillId="25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26" borderId="19" applyProtection="0">
      <alignment horizontal="right" vertical="center"/>
    </xf>
    <xf numFmtId="4" fontId="38" fillId="26" borderId="19" applyProtection="0">
      <alignment horizontal="right" vertical="center"/>
    </xf>
    <xf numFmtId="4" fontId="38" fillId="40" borderId="2" applyProtection="0">
      <alignment horizontal="right" vertical="center"/>
    </xf>
    <xf numFmtId="4" fontId="38" fillId="40" borderId="2" applyProtection="0">
      <alignment horizontal="right" vertical="center"/>
    </xf>
    <xf numFmtId="4" fontId="38" fillId="52" borderId="2" applyProtection="0">
      <alignment horizontal="right" vertical="center"/>
    </xf>
    <xf numFmtId="4" fontId="38" fillId="52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0" borderId="19" applyFill="0" applyProtection="0">
      <alignment horizontal="left" vertical="center"/>
    </xf>
    <xf numFmtId="4" fontId="38" fillId="0" borderId="19" applyFill="0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38" fillId="24" borderId="2" applyProtection="0">
      <alignment horizontal="right" vertical="center"/>
    </xf>
    <xf numFmtId="4" fontId="38" fillId="24" borderId="2" applyProtection="0">
      <alignment horizontal="right" vertical="center"/>
    </xf>
    <xf numFmtId="4" fontId="38" fillId="35" borderId="19" applyProtection="0">
      <alignment horizontal="left" vertical="center"/>
    </xf>
    <xf numFmtId="4" fontId="38" fillId="35" borderId="19" applyProtection="0">
      <alignment horizontal="left" vertical="center"/>
    </xf>
    <xf numFmtId="4" fontId="38" fillId="24" borderId="19" applyProtection="0">
      <alignment horizontal="left" vertical="center"/>
    </xf>
    <xf numFmtId="4" fontId="38" fillId="24" borderId="19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36" borderId="18" applyNumberFormat="0" applyProtection="0">
      <alignment horizontal="left" vertical="top"/>
    </xf>
    <xf numFmtId="0" fontId="38" fillId="36" borderId="18" applyNumberFormat="0" applyProtection="0">
      <alignment horizontal="left" vertical="top"/>
    </xf>
    <xf numFmtId="0" fontId="38" fillId="36" borderId="18" applyNumberFormat="0" applyProtection="0">
      <alignment horizontal="left" vertical="top"/>
    </xf>
    <xf numFmtId="0" fontId="38" fillId="53" borderId="2" applyNumberFormat="0" applyProtection="0">
      <alignment horizontal="left" vertical="center"/>
    </xf>
    <xf numFmtId="0" fontId="38" fillId="53" borderId="2" applyNumberFormat="0" applyProtection="0">
      <alignment horizontal="left" vertical="center"/>
    </xf>
    <xf numFmtId="0" fontId="38" fillId="24" borderId="18" applyNumberFormat="0" applyProtection="0">
      <alignment horizontal="left" vertical="top"/>
    </xf>
    <xf numFmtId="0" fontId="38" fillId="24" borderId="18" applyNumberFormat="0" applyProtection="0">
      <alignment horizontal="left" vertical="top"/>
    </xf>
    <xf numFmtId="0" fontId="38" fillId="24" borderId="18" applyNumberFormat="0" applyProtection="0">
      <alignment horizontal="left" vertical="top"/>
    </xf>
    <xf numFmtId="0" fontId="38" fillId="54" borderId="2" applyNumberFormat="0" applyProtection="0">
      <alignment horizontal="left" vertical="center"/>
    </xf>
    <xf numFmtId="0" fontId="38" fillId="54" borderId="2" applyNumberFormat="0" applyProtection="0">
      <alignment horizontal="left" vertical="center"/>
    </xf>
    <xf numFmtId="0" fontId="38" fillId="54" borderId="18" applyNumberFormat="0" applyProtection="0">
      <alignment horizontal="left" vertical="top"/>
    </xf>
    <xf numFmtId="0" fontId="38" fillId="54" borderId="18" applyNumberFormat="0" applyProtection="0">
      <alignment horizontal="left" vertical="top"/>
    </xf>
    <xf numFmtId="0" fontId="38" fillId="54" borderId="18" applyNumberFormat="0" applyProtection="0">
      <alignment horizontal="left" vertical="top"/>
    </xf>
    <xf numFmtId="0" fontId="38" fillId="35" borderId="2" applyNumberFormat="0" applyProtection="0">
      <alignment horizontal="left" vertical="center"/>
    </xf>
    <xf numFmtId="0" fontId="38" fillId="35" borderId="2" applyNumberFormat="0" applyProtection="0">
      <alignment horizontal="left" vertical="center"/>
    </xf>
    <xf numFmtId="0" fontId="38" fillId="35" borderId="18" applyNumberFormat="0" applyProtection="0">
      <alignment horizontal="left" vertical="top"/>
    </xf>
    <xf numFmtId="0" fontId="38" fillId="35" borderId="18" applyNumberFormat="0" applyProtection="0">
      <alignment horizontal="left" vertical="top"/>
    </xf>
    <xf numFmtId="0" fontId="38" fillId="35" borderId="18" applyNumberFormat="0" applyProtection="0">
      <alignment horizontal="left" vertical="top"/>
    </xf>
    <xf numFmtId="0" fontId="38" fillId="55" borderId="20" applyNumberFormat="0">
      <alignment/>
      <protection locked="0"/>
    </xf>
    <xf numFmtId="0" fontId="38" fillId="55" borderId="20" applyNumberFormat="0">
      <alignment/>
      <protection locked="0"/>
    </xf>
    <xf numFmtId="0" fontId="38" fillId="55" borderId="20" applyNumberFormat="0">
      <alignment/>
      <protection locked="0"/>
    </xf>
    <xf numFmtId="0" fontId="44" fillId="36" borderId="0" applyNumberFormat="0" applyBorder="0" applyProtection="0">
      <alignment/>
    </xf>
    <xf numFmtId="4" fontId="38" fillId="39" borderId="18" applyProtection="0">
      <alignment vertical="center"/>
    </xf>
    <xf numFmtId="4" fontId="43" fillId="39" borderId="19" applyProtection="0">
      <alignment vertical="center"/>
    </xf>
    <xf numFmtId="4" fontId="38" fillId="18" borderId="18" applyProtection="0">
      <alignment horizontal="left" vertical="center"/>
    </xf>
    <xf numFmtId="0" fontId="38" fillId="39" borderId="18" applyNumberFormat="0" applyProtection="0">
      <alignment horizontal="left" vertical="top"/>
    </xf>
    <xf numFmtId="4" fontId="38" fillId="0" borderId="2" applyProtection="0">
      <alignment horizontal="right" vertical="center"/>
    </xf>
    <xf numFmtId="4" fontId="38" fillId="0" borderId="2" applyProtection="0">
      <alignment horizontal="right" vertical="center"/>
    </xf>
    <xf numFmtId="4" fontId="43" fillId="55" borderId="2" applyProtection="0">
      <alignment horizontal="right" vertical="center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0" fontId="38" fillId="24" borderId="18" applyNumberFormat="0" applyProtection="0">
      <alignment horizontal="left" vertical="top"/>
    </xf>
    <xf numFmtId="4" fontId="45" fillId="43" borderId="19" applyProtection="0">
      <alignment horizontal="left" vertical="center"/>
    </xf>
    <xf numFmtId="0" fontId="38" fillId="56" borderId="19" applyNumberFormat="0" applyProtection="0">
      <alignment/>
    </xf>
    <xf numFmtId="0" fontId="38" fillId="56" borderId="19" applyNumberFormat="0" applyProtection="0">
      <alignment/>
    </xf>
    <xf numFmtId="4" fontId="46" fillId="55" borderId="2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9" applyNumberFormat="0" applyProtection="0">
      <alignment/>
    </xf>
    <xf numFmtId="0" fontId="48" fillId="0" borderId="19" applyNumberFormat="0" applyProtection="0">
      <alignment/>
    </xf>
    <xf numFmtId="0" fontId="48" fillId="0" borderId="19" applyNumberFormat="0" applyProtection="0">
      <alignment/>
    </xf>
    <xf numFmtId="49" fontId="49" fillId="18" borderId="0" applyBorder="0" applyProtection="0">
      <alignment vertical="top" wrapText="1"/>
    </xf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28" borderId="0" applyNumberFormat="0" applyBorder="0" applyProtection="0">
      <alignment/>
    </xf>
  </cellStyleXfs>
  <cellXfs count="129">
    <xf numFmtId="0" fontId="0" fillId="0" borderId="0" xfId="0" applyAlignment="1">
      <alignment/>
    </xf>
    <xf numFmtId="0" fontId="55" fillId="57" borderId="0" xfId="0" applyFont="1" applyFill="1" applyBorder="1" applyAlignment="1">
      <alignment vertical="center"/>
    </xf>
    <xf numFmtId="0" fontId="55" fillId="57" borderId="0" xfId="0" applyFont="1" applyFill="1" applyBorder="1" applyAlignment="1">
      <alignment vertical="center" wrapText="1"/>
    </xf>
    <xf numFmtId="0" fontId="56" fillId="57" borderId="0" xfId="0" applyFont="1" applyFill="1" applyBorder="1" applyAlignment="1">
      <alignment vertical="center"/>
    </xf>
    <xf numFmtId="0" fontId="55" fillId="57" borderId="0" xfId="0" applyFont="1" applyFill="1" applyAlignment="1">
      <alignment vertical="center"/>
    </xf>
    <xf numFmtId="0" fontId="55" fillId="57" borderId="0" xfId="0" applyFont="1" applyFill="1" applyAlignment="1">
      <alignment vertical="center" wrapText="1"/>
    </xf>
    <xf numFmtId="0" fontId="56" fillId="57" borderId="0" xfId="0" applyFont="1" applyFill="1" applyAlignment="1">
      <alignment horizontal="center" vertical="center" wrapText="1"/>
    </xf>
    <xf numFmtId="0" fontId="59" fillId="57" borderId="0" xfId="0" applyFont="1" applyFill="1" applyAlignment="1">
      <alignment horizontal="center" vertical="center" wrapText="1"/>
    </xf>
    <xf numFmtId="0" fontId="55" fillId="57" borderId="0" xfId="0" applyFont="1" applyFill="1" applyAlignment="1">
      <alignment horizontal="center" vertical="center" wrapText="1"/>
    </xf>
    <xf numFmtId="0" fontId="59" fillId="57" borderId="0" xfId="0" applyFont="1" applyFill="1" applyAlignment="1">
      <alignment vertical="center" wrapText="1"/>
    </xf>
    <xf numFmtId="0" fontId="56" fillId="0" borderId="24" xfId="0" applyFont="1" applyFill="1" applyBorder="1" applyAlignment="1">
      <alignment horizontal="center" vertical="center" wrapText="1"/>
    </xf>
    <xf numFmtId="49" fontId="56" fillId="57" borderId="25" xfId="0" applyNumberFormat="1" applyFont="1" applyFill="1" applyBorder="1" applyAlignment="1">
      <alignment horizontal="center" vertical="center" wrapText="1"/>
    </xf>
    <xf numFmtId="0" fontId="56" fillId="57" borderId="24" xfId="0" applyFont="1" applyFill="1" applyBorder="1" applyAlignment="1">
      <alignment horizontal="center" vertical="center" wrapText="1"/>
    </xf>
    <xf numFmtId="0" fontId="56" fillId="57" borderId="24" xfId="0" applyFont="1" applyFill="1" applyBorder="1" applyAlignment="1">
      <alignment horizontal="left" vertical="center"/>
    </xf>
    <xf numFmtId="0" fontId="55" fillId="57" borderId="25" xfId="0" applyFont="1" applyFill="1" applyBorder="1" applyAlignment="1">
      <alignment horizontal="left" vertical="center" wrapText="1"/>
    </xf>
    <xf numFmtId="0" fontId="56" fillId="57" borderId="25" xfId="0" applyFont="1" applyFill="1" applyBorder="1" applyAlignment="1">
      <alignment horizontal="left" vertical="center"/>
    </xf>
    <xf numFmtId="0" fontId="56" fillId="57" borderId="25" xfId="0" applyFont="1" applyFill="1" applyBorder="1" applyAlignment="1">
      <alignment horizontal="left" vertical="center" wrapText="1"/>
    </xf>
    <xf numFmtId="0" fontId="55" fillId="57" borderId="24" xfId="0" applyFont="1" applyFill="1" applyBorder="1" applyAlignment="1">
      <alignment vertical="center" wrapText="1"/>
    </xf>
    <xf numFmtId="0" fontId="55" fillId="57" borderId="24" xfId="0" applyFont="1" applyFill="1" applyBorder="1" applyAlignment="1">
      <alignment horizontal="center" vertical="center" wrapText="1"/>
    </xf>
    <xf numFmtId="0" fontId="55" fillId="57" borderId="26" xfId="0" applyFont="1" applyFill="1" applyBorder="1" applyAlignment="1">
      <alignment horizontal="left" vertical="center"/>
    </xf>
    <xf numFmtId="0" fontId="61" fillId="57" borderId="27" xfId="0" applyFont="1" applyFill="1" applyBorder="1" applyAlignment="1">
      <alignment horizontal="left" vertical="center"/>
    </xf>
    <xf numFmtId="0" fontId="61" fillId="57" borderId="27" xfId="0" applyFont="1" applyFill="1" applyBorder="1" applyAlignment="1">
      <alignment horizontal="left" vertical="center" wrapText="1"/>
    </xf>
    <xf numFmtId="0" fontId="55" fillId="57" borderId="25" xfId="0" applyFont="1" applyFill="1" applyBorder="1" applyAlignment="1">
      <alignment horizontal="center" vertical="center" wrapText="1"/>
    </xf>
    <xf numFmtId="0" fontId="55" fillId="57" borderId="25" xfId="0" applyFont="1" applyFill="1" applyBorder="1" applyAlignment="1">
      <alignment horizontal="left" vertical="center"/>
    </xf>
    <xf numFmtId="0" fontId="55" fillId="57" borderId="28" xfId="0" applyFont="1" applyFill="1" applyBorder="1" applyAlignment="1">
      <alignment horizontal="left" vertical="center"/>
    </xf>
    <xf numFmtId="0" fontId="55" fillId="57" borderId="28" xfId="0" applyFont="1" applyFill="1" applyBorder="1" applyAlignment="1">
      <alignment horizontal="left" vertical="center" wrapText="1"/>
    </xf>
    <xf numFmtId="16" fontId="55" fillId="57" borderId="29" xfId="0" applyNumberFormat="1" applyFont="1" applyFill="1" applyBorder="1" applyAlignment="1">
      <alignment horizontal="left" vertical="center" wrapText="1"/>
    </xf>
    <xf numFmtId="0" fontId="55" fillId="57" borderId="29" xfId="0" applyFont="1" applyFill="1" applyBorder="1" applyAlignment="1">
      <alignment horizontal="left" vertical="center" wrapText="1"/>
    </xf>
    <xf numFmtId="16" fontId="55" fillId="57" borderId="24" xfId="0" applyNumberFormat="1" applyFont="1" applyFill="1" applyBorder="1" applyAlignment="1">
      <alignment horizontal="left" vertical="center" wrapText="1"/>
    </xf>
    <xf numFmtId="0" fontId="55" fillId="57" borderId="24" xfId="0" applyFont="1" applyFill="1" applyBorder="1" applyAlignment="1">
      <alignment horizontal="left" vertical="center" wrapText="1"/>
    </xf>
    <xf numFmtId="49" fontId="55" fillId="57" borderId="25" xfId="0" applyNumberFormat="1" applyFont="1" applyFill="1" applyBorder="1" applyAlignment="1">
      <alignment horizontal="center" vertical="center" wrapText="1"/>
    </xf>
    <xf numFmtId="0" fontId="55" fillId="57" borderId="29" xfId="0" applyFont="1" applyFill="1" applyBorder="1" applyAlignment="1">
      <alignment horizontal="left" vertical="center"/>
    </xf>
    <xf numFmtId="0" fontId="55" fillId="57" borderId="30" xfId="0" applyFont="1" applyFill="1" applyBorder="1" applyAlignment="1">
      <alignment horizontal="center" vertical="center" wrapText="1"/>
    </xf>
    <xf numFmtId="0" fontId="55" fillId="57" borderId="31" xfId="0" applyFont="1" applyFill="1" applyBorder="1" applyAlignment="1">
      <alignment horizontal="left" vertical="center"/>
    </xf>
    <xf numFmtId="0" fontId="55" fillId="57" borderId="32" xfId="0" applyFont="1" applyFill="1" applyBorder="1" applyAlignment="1">
      <alignment horizontal="left" vertical="center"/>
    </xf>
    <xf numFmtId="0" fontId="55" fillId="57" borderId="32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 wrapText="1"/>
    </xf>
    <xf numFmtId="0" fontId="55" fillId="57" borderId="24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 wrapText="1"/>
    </xf>
    <xf numFmtId="16" fontId="55" fillId="0" borderId="24" xfId="0" applyNumberFormat="1" applyFont="1" applyFill="1" applyBorder="1" applyAlignment="1" quotePrefix="1">
      <alignment horizontal="left" vertical="center" wrapText="1"/>
    </xf>
    <xf numFmtId="0" fontId="55" fillId="0" borderId="24" xfId="0" applyFont="1" applyFill="1" applyBorder="1" applyAlignment="1">
      <alignment vertical="center" wrapText="1"/>
    </xf>
    <xf numFmtId="0" fontId="55" fillId="58" borderId="0" xfId="0" applyFont="1" applyFill="1" applyAlignment="1">
      <alignment vertical="center" wrapText="1"/>
    </xf>
    <xf numFmtId="0" fontId="56" fillId="0" borderId="24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left" vertical="center"/>
    </xf>
    <xf numFmtId="16" fontId="55" fillId="0" borderId="24" xfId="0" applyNumberFormat="1" applyFont="1" applyFill="1" applyBorder="1" applyAlignment="1">
      <alignment horizontal="left" vertical="center"/>
    </xf>
    <xf numFmtId="0" fontId="55" fillId="0" borderId="24" xfId="0" applyFont="1" applyFill="1" applyBorder="1" applyAlignment="1">
      <alignment vertical="center"/>
    </xf>
    <xf numFmtId="0" fontId="55" fillId="57" borderId="24" xfId="0" applyFont="1" applyFill="1" applyBorder="1" applyAlignment="1" quotePrefix="1">
      <alignment horizontal="left" vertical="center" wrapText="1"/>
    </xf>
    <xf numFmtId="0" fontId="56" fillId="57" borderId="24" xfId="0" applyFont="1" applyFill="1" applyBorder="1" applyAlignment="1">
      <alignment horizontal="left" vertical="center" wrapText="1"/>
    </xf>
    <xf numFmtId="0" fontId="55" fillId="57" borderId="30" xfId="0" applyFont="1" applyFill="1" applyBorder="1" applyAlignment="1">
      <alignment horizontal="left" vertical="center" wrapText="1"/>
    </xf>
    <xf numFmtId="0" fontId="55" fillId="57" borderId="30" xfId="0" applyFont="1" applyFill="1" applyBorder="1" applyAlignment="1">
      <alignment vertical="center" wrapText="1"/>
    </xf>
    <xf numFmtId="0" fontId="55" fillId="57" borderId="27" xfId="0" applyFont="1" applyFill="1" applyBorder="1" applyAlignment="1">
      <alignment horizontal="left" vertical="center"/>
    </xf>
    <xf numFmtId="0" fontId="55" fillId="57" borderId="27" xfId="0" applyFont="1" applyFill="1" applyBorder="1" applyAlignment="1">
      <alignment horizontal="left" vertical="center" wrapText="1"/>
    </xf>
    <xf numFmtId="0" fontId="61" fillId="57" borderId="25" xfId="0" applyFont="1" applyFill="1" applyBorder="1" applyAlignment="1">
      <alignment horizontal="left" vertical="center"/>
    </xf>
    <xf numFmtId="0" fontId="61" fillId="57" borderId="29" xfId="0" applyFont="1" applyFill="1" applyBorder="1" applyAlignment="1">
      <alignment horizontal="left" vertical="center" wrapText="1"/>
    </xf>
    <xf numFmtId="16" fontId="55" fillId="57" borderId="24" xfId="0" applyNumberFormat="1" applyFont="1" applyFill="1" applyBorder="1" applyAlignment="1" quotePrefix="1">
      <alignment horizontal="left" vertical="center" wrapText="1"/>
    </xf>
    <xf numFmtId="0" fontId="55" fillId="0" borderId="31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5" fillId="57" borderId="27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left" vertical="center"/>
    </xf>
    <xf numFmtId="0" fontId="55" fillId="57" borderId="28" xfId="0" applyFont="1" applyFill="1" applyBorder="1" applyAlignment="1" quotePrefix="1">
      <alignment horizontal="left" vertical="center" wrapText="1"/>
    </xf>
    <xf numFmtId="0" fontId="55" fillId="57" borderId="33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left" vertical="center" wrapText="1"/>
    </xf>
    <xf numFmtId="0" fontId="56" fillId="57" borderId="30" xfId="0" applyFont="1" applyFill="1" applyBorder="1" applyAlignment="1">
      <alignment horizontal="left" vertical="center"/>
    </xf>
    <xf numFmtId="0" fontId="56" fillId="57" borderId="33" xfId="0" applyFont="1" applyFill="1" applyBorder="1" applyAlignment="1">
      <alignment horizontal="left" vertical="center"/>
    </xf>
    <xf numFmtId="0" fontId="56" fillId="57" borderId="33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6" fillId="57" borderId="29" xfId="0" applyFont="1" applyFill="1" applyBorder="1" applyAlignment="1">
      <alignment horizontal="left" vertical="center" wrapText="1"/>
    </xf>
    <xf numFmtId="0" fontId="56" fillId="57" borderId="0" xfId="0" applyFont="1" applyFill="1" applyBorder="1" applyAlignment="1">
      <alignment horizontal="left" vertical="center" wrapText="1"/>
    </xf>
    <xf numFmtId="0" fontId="55" fillId="57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57" borderId="0" xfId="0" applyFont="1" applyFill="1" applyBorder="1" applyAlignment="1">
      <alignment horizontal="center" vertical="center" wrapText="1"/>
    </xf>
    <xf numFmtId="0" fontId="56" fillId="57" borderId="0" xfId="0" applyFont="1" applyFill="1" applyAlignment="1">
      <alignment horizontal="center" vertical="center" wrapText="1"/>
    </xf>
    <xf numFmtId="0" fontId="59" fillId="57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7" fillId="57" borderId="0" xfId="0" applyFont="1" applyFill="1" applyBorder="1" applyAlignment="1">
      <alignment wrapText="1"/>
    </xf>
    <xf numFmtId="0" fontId="58" fillId="0" borderId="0" xfId="0" applyFont="1" applyAlignment="1">
      <alignment/>
    </xf>
    <xf numFmtId="0" fontId="57" fillId="57" borderId="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57" borderId="0" xfId="0" applyFont="1" applyFill="1" applyAlignment="1">
      <alignment vertical="center" wrapText="1"/>
    </xf>
    <xf numFmtId="0" fontId="55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0" fillId="0" borderId="0" xfId="0" applyAlignment="1">
      <alignment vertical="center"/>
    </xf>
    <xf numFmtId="0" fontId="56" fillId="57" borderId="2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5" fillId="57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60" fillId="0" borderId="38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55" fillId="57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57" borderId="0" xfId="0" applyFill="1" applyAlignment="1">
      <alignment horizontal="left" vertical="center" wrapText="1"/>
    </xf>
    <xf numFmtId="0" fontId="55" fillId="57" borderId="0" xfId="0" applyFont="1" applyFill="1" applyAlignment="1">
      <alignment horizontal="left" vertical="center" wrapText="1"/>
    </xf>
  </cellXfs>
  <cellStyles count="110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20% 2" xfId="36"/>
    <cellStyle name="Accent1 - 20% 2 2" xfId="37"/>
    <cellStyle name="Accent1 - 20% 3" xfId="38"/>
    <cellStyle name="Accent1 - 40%" xfId="39"/>
    <cellStyle name="Accent1 - 40% 2" xfId="40"/>
    <cellStyle name="Accent1 - 40% 2 2" xfId="41"/>
    <cellStyle name="Accent1 - 40% 3" xfId="42"/>
    <cellStyle name="Accent1 - 60%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1_10VSAFAS2,3p" xfId="52"/>
    <cellStyle name="Accent2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2_10VSAFAS2,3p" xfId="71"/>
    <cellStyle name="Accent3" xfId="72"/>
    <cellStyle name="Accent3 - 20%" xfId="73"/>
    <cellStyle name="Accent3 - 20% 2" xfId="74"/>
    <cellStyle name="Accent3 - 20% 2 2" xfId="75"/>
    <cellStyle name="Accent3 - 20% 3" xfId="76"/>
    <cellStyle name="Accent3 - 40%" xfId="77"/>
    <cellStyle name="Accent3 - 40% 2" xfId="78"/>
    <cellStyle name="Accent3 - 40% 2 2" xfId="79"/>
    <cellStyle name="Accent3 - 40% 3" xfId="80"/>
    <cellStyle name="Accent3 - 60%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3_10VSAFAS2,3p" xfId="90"/>
    <cellStyle name="Accent4" xfId="91"/>
    <cellStyle name="Accent4 - 20%" xfId="92"/>
    <cellStyle name="Accent4 - 20% 2" xfId="93"/>
    <cellStyle name="Accent4 - 20% 2 2" xfId="94"/>
    <cellStyle name="Accent4 - 20% 3" xfId="95"/>
    <cellStyle name="Accent4 - 40%" xfId="96"/>
    <cellStyle name="Accent4 - 40% 2" xfId="97"/>
    <cellStyle name="Accent4 - 40% 2 2" xfId="98"/>
    <cellStyle name="Accent4 - 40% 3" xfId="99"/>
    <cellStyle name="Accent4 - 60%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4_10VSAFAS2,3p" xfId="109"/>
    <cellStyle name="Accent5" xfId="110"/>
    <cellStyle name="Accent5 - 20%" xfId="111"/>
    <cellStyle name="Accent5 - 20% 2" xfId="112"/>
    <cellStyle name="Accent5 - 20% 2 2" xfId="113"/>
    <cellStyle name="Accent5 - 20% 3" xfId="114"/>
    <cellStyle name="Accent5 - 40%" xfId="115"/>
    <cellStyle name="Accent5 - 40% 2" xfId="116"/>
    <cellStyle name="Accent5 - 40% 2 2" xfId="117"/>
    <cellStyle name="Accent5 - 40% 3" xfId="118"/>
    <cellStyle name="Accent5 - 60%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5_10VSAFAS2,3p" xfId="128"/>
    <cellStyle name="Accent6" xfId="129"/>
    <cellStyle name="Accent6 - 20%" xfId="130"/>
    <cellStyle name="Accent6 - 20% 2" xfId="131"/>
    <cellStyle name="Accent6 - 20% 2 2" xfId="132"/>
    <cellStyle name="Accent6 - 20% 3" xfId="133"/>
    <cellStyle name="Accent6 - 40%" xfId="134"/>
    <cellStyle name="Accent6 - 40% 2" xfId="135"/>
    <cellStyle name="Accent6 - 40% 2 2" xfId="136"/>
    <cellStyle name="Accent6 - 40% 3" xfId="137"/>
    <cellStyle name="Accent6 - 60%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Accent6_10VSAFAS2,3p" xfId="147"/>
    <cellStyle name="Followed Hyperlink" xfId="148"/>
    <cellStyle name="Bad" xfId="149"/>
    <cellStyle name="Bad 10" xfId="150"/>
    <cellStyle name="Bad 2" xfId="151"/>
    <cellStyle name="Bad 3" xfId="152"/>
    <cellStyle name="Bad 4" xfId="153"/>
    <cellStyle name="Bad 5" xfId="154"/>
    <cellStyle name="Bad 6" xfId="155"/>
    <cellStyle name="Bad 7" xfId="156"/>
    <cellStyle name="Bad 8" xfId="157"/>
    <cellStyle name="Bad 9" xfId="158"/>
    <cellStyle name="Bad_10VSAFAS2,3p" xfId="159"/>
    <cellStyle name="Calculation" xfId="160"/>
    <cellStyle name="Calculation 2" xfId="161"/>
    <cellStyle name="Calculation 3" xfId="162"/>
    <cellStyle name="Calculation 4" xfId="163"/>
    <cellStyle name="Calculation 5" xfId="164"/>
    <cellStyle name="Calculation 6" xfId="165"/>
    <cellStyle name="Calculation 7" xfId="166"/>
    <cellStyle name="Calculation 8" xfId="167"/>
    <cellStyle name="Calculation 9" xfId="168"/>
    <cellStyle name="Calculation_10VSAFAS2,3p" xfId="169"/>
    <cellStyle name="Check Cell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heck Cell 9" xfId="178"/>
    <cellStyle name="Check Cell_10VSAFAS2,3p" xfId="179"/>
    <cellStyle name="Comma 2" xfId="180"/>
    <cellStyle name="Comma 2 2" xfId="181"/>
    <cellStyle name="Comma 2 3" xfId="182"/>
    <cellStyle name="Comma 3" xfId="183"/>
    <cellStyle name="Comma 3 2" xfId="184"/>
    <cellStyle name="Emphasis 1" xfId="185"/>
    <cellStyle name="Emphasis 1 2" xfId="186"/>
    <cellStyle name="Emphasis 2" xfId="187"/>
    <cellStyle name="Emphasis 2 2" xfId="188"/>
    <cellStyle name="Emphasis 3" xfId="189"/>
    <cellStyle name="Emphasis 3 2" xfId="190"/>
    <cellStyle name="Explanatory Text" xfId="191"/>
    <cellStyle name="Good" xfId="192"/>
    <cellStyle name="Good 2" xfId="193"/>
    <cellStyle name="Good 2 2" xfId="194"/>
    <cellStyle name="Good 2 2 2" xfId="195"/>
    <cellStyle name="Good 2 3" xfId="196"/>
    <cellStyle name="Good 3" xfId="197"/>
    <cellStyle name="Good 3 2" xfId="198"/>
    <cellStyle name="Good 3 2 2" xfId="199"/>
    <cellStyle name="Good 3 3" xfId="200"/>
    <cellStyle name="Good 4" xfId="201"/>
    <cellStyle name="Good 4 2" xfId="202"/>
    <cellStyle name="Good 4 2 2" xfId="203"/>
    <cellStyle name="Good 4 3" xfId="204"/>
    <cellStyle name="Good 5" xfId="205"/>
    <cellStyle name="Good 5 2" xfId="206"/>
    <cellStyle name="Good 5 2 2" xfId="207"/>
    <cellStyle name="Good 5 3" xfId="208"/>
    <cellStyle name="Good 6" xfId="209"/>
    <cellStyle name="Good 6 2" xfId="210"/>
    <cellStyle name="Good 6 2 2" xfId="211"/>
    <cellStyle name="Good 6 3" xfId="212"/>
    <cellStyle name="Good 7" xfId="213"/>
    <cellStyle name="Good 7 2" xfId="214"/>
    <cellStyle name="Good 7 2 2" xfId="215"/>
    <cellStyle name="Good 7 3" xfId="216"/>
    <cellStyle name="Good 8" xfId="217"/>
    <cellStyle name="Good 8 2" xfId="218"/>
    <cellStyle name="Good 8 2 2" xfId="219"/>
    <cellStyle name="Good 8 3" xfId="220"/>
    <cellStyle name="Good 9" xfId="221"/>
    <cellStyle name="Good 9 2" xfId="222"/>
    <cellStyle name="Good 9 2 2" xfId="223"/>
    <cellStyle name="Good 9 3" xfId="224"/>
    <cellStyle name="Good_10VSAFAS2,3p" xfId="225"/>
    <cellStyle name="Heading 1" xfId="226"/>
    <cellStyle name="Heading 1 2" xfId="227"/>
    <cellStyle name="Heading 1 3" xfId="228"/>
    <cellStyle name="Heading 1 4" xfId="229"/>
    <cellStyle name="Heading 1 5" xfId="230"/>
    <cellStyle name="Heading 1 6" xfId="231"/>
    <cellStyle name="Heading 1 7" xfId="232"/>
    <cellStyle name="Heading 1 8" xfId="233"/>
    <cellStyle name="Heading 1 9" xfId="234"/>
    <cellStyle name="Heading 1_10VSAFAS2,3p" xfId="235"/>
    <cellStyle name="Heading 2" xfId="236"/>
    <cellStyle name="Heading 2 2" xfId="237"/>
    <cellStyle name="Heading 2 3" xfId="238"/>
    <cellStyle name="Heading 2 4" xfId="239"/>
    <cellStyle name="Heading 2 5" xfId="240"/>
    <cellStyle name="Heading 2 6" xfId="241"/>
    <cellStyle name="Heading 2 7" xfId="242"/>
    <cellStyle name="Heading 2 8" xfId="243"/>
    <cellStyle name="Heading 2 9" xfId="244"/>
    <cellStyle name="Heading 2_10VSAFAS2,3p" xfId="245"/>
    <cellStyle name="Heading 3" xfId="246"/>
    <cellStyle name="Heading 3 2" xfId="247"/>
    <cellStyle name="Heading 3 3" xfId="248"/>
    <cellStyle name="Heading 3 4" xfId="249"/>
    <cellStyle name="Heading 3 5" xfId="250"/>
    <cellStyle name="Heading 3 6" xfId="251"/>
    <cellStyle name="Heading 3 7" xfId="252"/>
    <cellStyle name="Heading 3 8" xfId="253"/>
    <cellStyle name="Heading 3 9" xfId="254"/>
    <cellStyle name="Heading 3_10VSAFAS2,3p" xfId="255"/>
    <cellStyle name="Heading 4" xfId="256"/>
    <cellStyle name="Heading 4 2" xfId="257"/>
    <cellStyle name="Heading 4 3" xfId="258"/>
    <cellStyle name="Heading 4 4" xfId="259"/>
    <cellStyle name="Heading 4 5" xfId="260"/>
    <cellStyle name="Heading 4 6" xfId="261"/>
    <cellStyle name="Heading 4 7" xfId="262"/>
    <cellStyle name="Heading 4 8" xfId="263"/>
    <cellStyle name="Heading 4 9" xfId="264"/>
    <cellStyle name="Heading 4_10VSAFAS2,3p" xfId="265"/>
    <cellStyle name="Hyperlink" xfId="266"/>
    <cellStyle name="Hyperlink 2" xfId="267"/>
    <cellStyle name="Hyperlink 2 10" xfId="268"/>
    <cellStyle name="Hyperlink 2 10 2" xfId="269"/>
    <cellStyle name="Hyperlink 2 11" xfId="270"/>
    <cellStyle name="Hyperlink 2 11 2" xfId="271"/>
    <cellStyle name="Hyperlink 2 12" xfId="272"/>
    <cellStyle name="Hyperlink 2 13" xfId="273"/>
    <cellStyle name="Hyperlink 2 14" xfId="274"/>
    <cellStyle name="Hyperlink 2 2" xfId="275"/>
    <cellStyle name="Hyperlink 2 2 2" xfId="276"/>
    <cellStyle name="Hyperlink 2 2 3" xfId="277"/>
    <cellStyle name="Hyperlink 2 3" xfId="278"/>
    <cellStyle name="Hyperlink 2 3 2" xfId="279"/>
    <cellStyle name="Hyperlink 2 4" xfId="280"/>
    <cellStyle name="Hyperlink 2 4 2" xfId="281"/>
    <cellStyle name="Hyperlink 2 5" xfId="282"/>
    <cellStyle name="Hyperlink 2 5 2" xfId="283"/>
    <cellStyle name="Hyperlink 2 6" xfId="284"/>
    <cellStyle name="Hyperlink 2 6 2" xfId="285"/>
    <cellStyle name="Hyperlink 2 7" xfId="286"/>
    <cellStyle name="Hyperlink 2 7 2" xfId="287"/>
    <cellStyle name="Hyperlink 2 8" xfId="288"/>
    <cellStyle name="Hyperlink 2 8 2" xfId="289"/>
    <cellStyle name="Hyperlink 2 9" xfId="290"/>
    <cellStyle name="Hyperlink 2 9 2" xfId="291"/>
    <cellStyle name="Hyperlink 3" xfId="292"/>
    <cellStyle name="Hyperlink 4" xfId="293"/>
    <cellStyle name="Hyperlink 5" xfId="294"/>
    <cellStyle name="Hyperlink 5 2" xfId="295"/>
    <cellStyle name="Hyperlink 5 3" xfId="296"/>
    <cellStyle name="Hyperlink 5 6" xfId="297"/>
    <cellStyle name="Hyperlink 5 6 2" xfId="298"/>
    <cellStyle name="Hyperlink 6" xfId="299"/>
    <cellStyle name="Hyperlink 7" xfId="300"/>
    <cellStyle name="Input" xfId="301"/>
    <cellStyle name="Input 2" xfId="302"/>
    <cellStyle name="Input 3" xfId="303"/>
    <cellStyle name="Input 4" xfId="304"/>
    <cellStyle name="Input 5" xfId="305"/>
    <cellStyle name="Input 6" xfId="306"/>
    <cellStyle name="Input 7" xfId="307"/>
    <cellStyle name="Input 8" xfId="308"/>
    <cellStyle name="Input 9" xfId="309"/>
    <cellStyle name="Input_10VSAFAS2,3p" xfId="310"/>
    <cellStyle name="Comma" xfId="311"/>
    <cellStyle name="Comma [0]" xfId="312"/>
    <cellStyle name="Linked Cell" xfId="313"/>
    <cellStyle name="Linked Cell 2" xfId="314"/>
    <cellStyle name="Linked Cell 3" xfId="315"/>
    <cellStyle name="Linked Cell 4" xfId="316"/>
    <cellStyle name="Linked Cell 5" xfId="317"/>
    <cellStyle name="Linked Cell 6" xfId="318"/>
    <cellStyle name="Linked Cell 7" xfId="319"/>
    <cellStyle name="Linked Cell 8" xfId="320"/>
    <cellStyle name="Linked Cell 9" xfId="321"/>
    <cellStyle name="Linked Cell_10VSAFAS2,3p" xfId="322"/>
    <cellStyle name="Neutral" xfId="323"/>
    <cellStyle name="Neutral 2" xfId="324"/>
    <cellStyle name="Neutral 3" xfId="325"/>
    <cellStyle name="Neutral 4" xfId="326"/>
    <cellStyle name="Neutral 5" xfId="327"/>
    <cellStyle name="Neutral 6" xfId="328"/>
    <cellStyle name="Neutral 7" xfId="329"/>
    <cellStyle name="Neutral 8" xfId="330"/>
    <cellStyle name="Neutral 9" xfId="331"/>
    <cellStyle name="Neutral_10VSAFAS2,3p" xfId="332"/>
    <cellStyle name="Normal 10" xfId="333"/>
    <cellStyle name="Normal 10 10" xfId="334"/>
    <cellStyle name="Normal 10 10 2" xfId="335"/>
    <cellStyle name="Normal 10 10 2 2" xfId="336"/>
    <cellStyle name="Normal 10 10 2 3" xfId="337"/>
    <cellStyle name="Normal 10 10 3" xfId="338"/>
    <cellStyle name="Normal 10 10 4" xfId="339"/>
    <cellStyle name="Normal 10 11" xfId="340"/>
    <cellStyle name="Normal 10 11 2" xfId="341"/>
    <cellStyle name="Normal 10 11 3" xfId="342"/>
    <cellStyle name="Normal 10 12" xfId="343"/>
    <cellStyle name="Normal 10 12 2" xfId="344"/>
    <cellStyle name="Normal 10 12 3" xfId="345"/>
    <cellStyle name="Normal 10 13" xfId="346"/>
    <cellStyle name="Normal 10 14" xfId="347"/>
    <cellStyle name="Normal 10 15" xfId="348"/>
    <cellStyle name="Normal 10 2" xfId="349"/>
    <cellStyle name="Normal 10 2 2" xfId="350"/>
    <cellStyle name="Normal 10 2 2 2" xfId="351"/>
    <cellStyle name="Normal 10 2 2 3" xfId="352"/>
    <cellStyle name="Normal 10 2 3" xfId="353"/>
    <cellStyle name="Normal 10 2 4" xfId="354"/>
    <cellStyle name="Normal 10 3" xfId="355"/>
    <cellStyle name="Normal 10 3 2" xfId="356"/>
    <cellStyle name="Normal 10 3 2 2" xfId="357"/>
    <cellStyle name="Normal 10 3 2 3" xfId="358"/>
    <cellStyle name="Normal 10 3 3" xfId="359"/>
    <cellStyle name="Normal 10 3 4" xfId="360"/>
    <cellStyle name="Normal 10 4" xfId="361"/>
    <cellStyle name="Normal 10 4 2" xfId="362"/>
    <cellStyle name="Normal 10 4 2 2" xfId="363"/>
    <cellStyle name="Normal 10 4 2 3" xfId="364"/>
    <cellStyle name="Normal 10 4 3" xfId="365"/>
    <cellStyle name="Normal 10 4 4" xfId="366"/>
    <cellStyle name="Normal 10 5" xfId="367"/>
    <cellStyle name="Normal 10 5 2" xfId="368"/>
    <cellStyle name="Normal 10 5 2 2" xfId="369"/>
    <cellStyle name="Normal 10 5 2 3" xfId="370"/>
    <cellStyle name="Normal 10 5 3" xfId="371"/>
    <cellStyle name="Normal 10 5 4" xfId="372"/>
    <cellStyle name="Normal 10 6" xfId="373"/>
    <cellStyle name="Normal 10 6 2" xfId="374"/>
    <cellStyle name="Normal 10 6 2 2" xfId="375"/>
    <cellStyle name="Normal 10 6 2 3" xfId="376"/>
    <cellStyle name="Normal 10 6 3" xfId="377"/>
    <cellStyle name="Normal 10 6 4" xfId="378"/>
    <cellStyle name="Normal 10 7" xfId="379"/>
    <cellStyle name="Normal 10 7 2" xfId="380"/>
    <cellStyle name="Normal 10 7 2 2" xfId="381"/>
    <cellStyle name="Normal 10 7 2 3" xfId="382"/>
    <cellStyle name="Normal 10 7 3" xfId="383"/>
    <cellStyle name="Normal 10 7 4" xfId="384"/>
    <cellStyle name="Normal 10 8" xfId="385"/>
    <cellStyle name="Normal 10 8 2" xfId="386"/>
    <cellStyle name="Normal 10 8 2 2" xfId="387"/>
    <cellStyle name="Normal 10 8 2 3" xfId="388"/>
    <cellStyle name="Normal 10 8 3" xfId="389"/>
    <cellStyle name="Normal 10 8 4" xfId="390"/>
    <cellStyle name="Normal 10 9" xfId="391"/>
    <cellStyle name="Normal 10 9 2" xfId="392"/>
    <cellStyle name="Normal 10 9 2 2" xfId="393"/>
    <cellStyle name="Normal 10 9 2 3" xfId="394"/>
    <cellStyle name="Normal 10 9 3" xfId="395"/>
    <cellStyle name="Normal 10 9 4" xfId="396"/>
    <cellStyle name="Normal 11" xfId="397"/>
    <cellStyle name="Normal 11 10" xfId="398"/>
    <cellStyle name="Normal 11 10 2" xfId="399"/>
    <cellStyle name="Normal 11 11" xfId="400"/>
    <cellStyle name="Normal 11 12" xfId="401"/>
    <cellStyle name="Normal 11 2" xfId="402"/>
    <cellStyle name="Normal 11 2 2" xfId="403"/>
    <cellStyle name="Normal 11 3" xfId="404"/>
    <cellStyle name="Normal 11 3 2" xfId="405"/>
    <cellStyle name="Normal 11 4" xfId="406"/>
    <cellStyle name="Normal 11 4 2" xfId="407"/>
    <cellStyle name="Normal 11 5" xfId="408"/>
    <cellStyle name="Normal 11 5 2" xfId="409"/>
    <cellStyle name="Normal 11 6" xfId="410"/>
    <cellStyle name="Normal 11 6 2" xfId="411"/>
    <cellStyle name="Normal 11 7" xfId="412"/>
    <cellStyle name="Normal 11 7 2" xfId="413"/>
    <cellStyle name="Normal 11 8" xfId="414"/>
    <cellStyle name="Normal 11 8 2" xfId="415"/>
    <cellStyle name="Normal 11 9" xfId="416"/>
    <cellStyle name="Normal 11 9 2" xfId="417"/>
    <cellStyle name="Normal 12" xfId="418"/>
    <cellStyle name="Normal 12 2" xfId="419"/>
    <cellStyle name="Normal 12 3" xfId="420"/>
    <cellStyle name="Normal 12_Nepakeistos VSAFAS formos 2012 metams" xfId="421"/>
    <cellStyle name="Normal 13" xfId="422"/>
    <cellStyle name="Normal 13 2" xfId="423"/>
    <cellStyle name="Normal 13 2 2" xfId="424"/>
    <cellStyle name="Normal 13 2 3" xfId="425"/>
    <cellStyle name="Normal 13 3" xfId="426"/>
    <cellStyle name="Normal 13 3 2" xfId="427"/>
    <cellStyle name="Normal 13 3 3" xfId="428"/>
    <cellStyle name="Normal 13 4" xfId="429"/>
    <cellStyle name="Normal 13 5" xfId="430"/>
    <cellStyle name="Normal 14" xfId="431"/>
    <cellStyle name="Normal 14 2" xfId="432"/>
    <cellStyle name="Normal 14 2 2" xfId="433"/>
    <cellStyle name="Normal 14 2 3" xfId="434"/>
    <cellStyle name="Normal 14 3" xfId="435"/>
    <cellStyle name="Normal 14 3 2" xfId="436"/>
    <cellStyle name="Normal 14 3 3" xfId="437"/>
    <cellStyle name="Normal 14 4" xfId="438"/>
    <cellStyle name="Normal 14 5" xfId="439"/>
    <cellStyle name="Normal 15" xfId="440"/>
    <cellStyle name="Normal 15 2" xfId="441"/>
    <cellStyle name="Normal 15 2 2" xfId="442"/>
    <cellStyle name="Normal 15 2 3" xfId="443"/>
    <cellStyle name="Normal 15 3" xfId="444"/>
    <cellStyle name="Normal 15 3 2" xfId="445"/>
    <cellStyle name="Normal 15 3 3" xfId="446"/>
    <cellStyle name="Normal 15 4" xfId="447"/>
    <cellStyle name="Normal 15 5" xfId="448"/>
    <cellStyle name="Normal 16" xfId="449"/>
    <cellStyle name="Normal 16 10" xfId="450"/>
    <cellStyle name="Normal 16 10 2" xfId="451"/>
    <cellStyle name="Normal 16 10 2 2" xfId="452"/>
    <cellStyle name="Normal 16 10 2 3" xfId="453"/>
    <cellStyle name="Normal 16 10 3" xfId="454"/>
    <cellStyle name="Normal 16 10 4" xfId="455"/>
    <cellStyle name="Normal 16 11" xfId="456"/>
    <cellStyle name="Normal 16 11 2" xfId="457"/>
    <cellStyle name="Normal 16 11 3" xfId="458"/>
    <cellStyle name="Normal 16 11 4" xfId="459"/>
    <cellStyle name="Normal 16 12" xfId="460"/>
    <cellStyle name="Normal 16 12 2" xfId="461"/>
    <cellStyle name="Normal 16 12 3" xfId="462"/>
    <cellStyle name="Normal 16 13" xfId="463"/>
    <cellStyle name="Normal 16 13 10" xfId="464"/>
    <cellStyle name="Normal 16 13 11" xfId="465"/>
    <cellStyle name="Normal 16 13 12" xfId="466"/>
    <cellStyle name="Normal 16 13 2" xfId="467"/>
    <cellStyle name="Normal 16 13 2 2" xfId="468"/>
    <cellStyle name="Normal 16 13 2 2 2" xfId="469"/>
    <cellStyle name="Normal 16 13 2 2 3" xfId="470"/>
    <cellStyle name="Normal 16 13 2 2_VSAKIS-Tarpusavio operacijos-vidines operacijos-ketv-2010 11 15" xfId="471"/>
    <cellStyle name="Normal 16 13 2 3" xfId="472"/>
    <cellStyle name="Normal 16 13 2 4" xfId="473"/>
    <cellStyle name="Normal 16 13 2_VSAKIS-Tarpusavio operacijos-vidines operacijos-ketv-2010 11 15" xfId="474"/>
    <cellStyle name="Normal 16 13 3" xfId="475"/>
    <cellStyle name="Normal 16 13 3 2" xfId="476"/>
    <cellStyle name="Normal 16 13 3 2 2" xfId="477"/>
    <cellStyle name="Normal 16 13 3 2 3" xfId="478"/>
    <cellStyle name="Normal 16 13 3 2_VSAKIS-Tarpusavio operacijos-vidines operacijos-ketv-2010 11 15" xfId="479"/>
    <cellStyle name="Normal 16 13 3 3" xfId="480"/>
    <cellStyle name="Normal 16 13 3 4" xfId="481"/>
    <cellStyle name="Normal 16 13 3_VSAKIS-Tarpusavio operacijos-vidines operacijos-ketv-2010 11 15" xfId="482"/>
    <cellStyle name="Normal 16 13 4" xfId="483"/>
    <cellStyle name="Normal 16 13 4 2" xfId="484"/>
    <cellStyle name="Normal 16 13 4 3" xfId="485"/>
    <cellStyle name="Normal 16 13 4_VSAKIS-Tarpusavio operacijos-vidines operacijos-ketv-2010 11 15" xfId="486"/>
    <cellStyle name="Normal 16 13 5" xfId="487"/>
    <cellStyle name="Normal 16 13 6" xfId="488"/>
    <cellStyle name="Normal 16 13 7" xfId="489"/>
    <cellStyle name="Normal 16 13 9" xfId="490"/>
    <cellStyle name="Normal 16 13_VSAKIS-Tarpusavio operacijos-vidines operacijos-ketv-2010 11 15" xfId="491"/>
    <cellStyle name="Normal 16 14" xfId="492"/>
    <cellStyle name="Normal 16 14 2" xfId="493"/>
    <cellStyle name="Normal 16 14 2 2" xfId="494"/>
    <cellStyle name="Normal 16 14 2 3" xfId="495"/>
    <cellStyle name="Normal 16 14 2_VSAKIS-Tarpusavio operacijos-vidines operacijos-ketv-2010 11 15" xfId="496"/>
    <cellStyle name="Normal 16 14 3" xfId="497"/>
    <cellStyle name="Normal 16 14 4" xfId="498"/>
    <cellStyle name="Normal 16 14_VSAKIS-Tarpusavio operacijos-vidines operacijos-ketv-2010 11 15" xfId="499"/>
    <cellStyle name="Normal 16 15" xfId="500"/>
    <cellStyle name="Normal 16 15 2" xfId="501"/>
    <cellStyle name="Normal 16 15 3" xfId="502"/>
    <cellStyle name="Normal 16 15_VSAKIS-Tarpusavio operacijos-vidines operacijos-ketv-2010 11 15" xfId="503"/>
    <cellStyle name="Normal 16 16" xfId="504"/>
    <cellStyle name="Normal 16 17" xfId="505"/>
    <cellStyle name="Normal 16 18" xfId="506"/>
    <cellStyle name="Normal 16 2" xfId="507"/>
    <cellStyle name="Normal 16 2 2" xfId="508"/>
    <cellStyle name="Normal 16 2 2 2" xfId="509"/>
    <cellStyle name="Normal 16 2 2 3" xfId="510"/>
    <cellStyle name="Normal 16 2 3" xfId="511"/>
    <cellStyle name="Normal 16 2 3 2" xfId="512"/>
    <cellStyle name="Normal 16 2 3 3" xfId="513"/>
    <cellStyle name="Normal 16 2 4" xfId="514"/>
    <cellStyle name="Normal 16 2 5" xfId="515"/>
    <cellStyle name="Normal 16 3" xfId="516"/>
    <cellStyle name="Normal 16 3 2" xfId="517"/>
    <cellStyle name="Normal 16 3 2 2" xfId="518"/>
    <cellStyle name="Normal 16 3 2 3" xfId="519"/>
    <cellStyle name="Normal 16 3 3" xfId="520"/>
    <cellStyle name="Normal 16 3 4" xfId="521"/>
    <cellStyle name="Normal 16 4" xfId="522"/>
    <cellStyle name="Normal 16 4 2" xfId="523"/>
    <cellStyle name="Normal 16 4 2 2" xfId="524"/>
    <cellStyle name="Normal 16 4 2 3" xfId="525"/>
    <cellStyle name="Normal 16 4 3" xfId="526"/>
    <cellStyle name="Normal 16 4 4" xfId="527"/>
    <cellStyle name="Normal 16 5" xfId="528"/>
    <cellStyle name="Normal 16 5 2" xfId="529"/>
    <cellStyle name="Normal 16 5 2 2" xfId="530"/>
    <cellStyle name="Normal 16 5 2 3" xfId="531"/>
    <cellStyle name="Normal 16 5 3" xfId="532"/>
    <cellStyle name="Normal 16 5 4" xfId="533"/>
    <cellStyle name="Normal 16 6" xfId="534"/>
    <cellStyle name="Normal 16 6 2" xfId="535"/>
    <cellStyle name="Normal 16 6 2 2" xfId="536"/>
    <cellStyle name="Normal 16 6 2 3" xfId="537"/>
    <cellStyle name="Normal 16 6 3" xfId="538"/>
    <cellStyle name="Normal 16 6 4" xfId="539"/>
    <cellStyle name="Normal 16 7" xfId="540"/>
    <cellStyle name="Normal 16 7 2" xfId="541"/>
    <cellStyle name="Normal 16 7 2 2" xfId="542"/>
    <cellStyle name="Normal 16 7 2 3" xfId="543"/>
    <cellStyle name="Normal 16 7 3" xfId="544"/>
    <cellStyle name="Normal 16 7 4" xfId="545"/>
    <cellStyle name="Normal 16 7 5" xfId="546"/>
    <cellStyle name="Normal 16 7 6" xfId="547"/>
    <cellStyle name="Normal 16 7_VSAKIS-Tarpusavio operacijos-2010 11 12" xfId="548"/>
    <cellStyle name="Normal 16 8" xfId="549"/>
    <cellStyle name="Normal 16 8 2" xfId="550"/>
    <cellStyle name="Normal 16 8 2 2" xfId="551"/>
    <cellStyle name="Normal 16 8 2 3" xfId="552"/>
    <cellStyle name="Normal 16 8 3" xfId="553"/>
    <cellStyle name="Normal 16 8 4" xfId="554"/>
    <cellStyle name="Normal 16 9" xfId="555"/>
    <cellStyle name="Normal 16 9 2" xfId="556"/>
    <cellStyle name="Normal 16 9 2 2" xfId="557"/>
    <cellStyle name="Normal 16 9 2 3" xfId="558"/>
    <cellStyle name="Normal 16 9 3" xfId="559"/>
    <cellStyle name="Normal 16 9 4" xfId="560"/>
    <cellStyle name="Normal 17" xfId="561"/>
    <cellStyle name="Normal 17 10" xfId="562"/>
    <cellStyle name="Normal 17 10 2" xfId="563"/>
    <cellStyle name="Normal 17 10 2 2" xfId="564"/>
    <cellStyle name="Normal 17 10 2 3" xfId="565"/>
    <cellStyle name="Normal 17 10 3" xfId="566"/>
    <cellStyle name="Normal 17 10 7" xfId="567"/>
    <cellStyle name="Normal 17 11" xfId="568"/>
    <cellStyle name="Normal 17 11 2" xfId="569"/>
    <cellStyle name="Normal 17 11 3" xfId="570"/>
    <cellStyle name="Normal 17 11 4" xfId="571"/>
    <cellStyle name="Normal 17 11 5" xfId="572"/>
    <cellStyle name="Normal 17 11 6" xfId="573"/>
    <cellStyle name="Normal 17 11_VSAKIS-Tarpusavio operacijos-2010 11 12" xfId="574"/>
    <cellStyle name="Normal 17 12" xfId="575"/>
    <cellStyle name="Normal 17 12 2" xfId="576"/>
    <cellStyle name="Normal 17 12 3" xfId="577"/>
    <cellStyle name="Normal 17 13" xfId="578"/>
    <cellStyle name="Normal 17 13 2" xfId="579"/>
    <cellStyle name="Normal 17 13 3" xfId="580"/>
    <cellStyle name="Normal 17 14" xfId="581"/>
    <cellStyle name="Normal 17 2" xfId="582"/>
    <cellStyle name="Normal 17 2 2" xfId="583"/>
    <cellStyle name="Normal 17 2 2 2" xfId="584"/>
    <cellStyle name="Normal 17 2 2 3" xfId="585"/>
    <cellStyle name="Normal 17 2 3" xfId="586"/>
    <cellStyle name="Normal 17 2 4" xfId="587"/>
    <cellStyle name="Normal 17 3" xfId="588"/>
    <cellStyle name="Normal 17 3 2" xfId="589"/>
    <cellStyle name="Normal 17 3 2 2" xfId="590"/>
    <cellStyle name="Normal 17 3 2 3" xfId="591"/>
    <cellStyle name="Normal 17 3 3" xfId="592"/>
    <cellStyle name="Normal 17 3 4" xfId="593"/>
    <cellStyle name="Normal 17 4" xfId="594"/>
    <cellStyle name="Normal 17 4 2" xfId="595"/>
    <cellStyle name="Normal 17 4 2 2" xfId="596"/>
    <cellStyle name="Normal 17 4 2 3" xfId="597"/>
    <cellStyle name="Normal 17 4 3" xfId="598"/>
    <cellStyle name="Normal 17 4 4" xfId="599"/>
    <cellStyle name="Normal 17 5" xfId="600"/>
    <cellStyle name="Normal 17 5 2" xfId="601"/>
    <cellStyle name="Normal 17 5 2 2" xfId="602"/>
    <cellStyle name="Normal 17 5 2 3" xfId="603"/>
    <cellStyle name="Normal 17 5 3" xfId="604"/>
    <cellStyle name="Normal 17 5 4" xfId="605"/>
    <cellStyle name="Normal 17 6" xfId="606"/>
    <cellStyle name="Normal 17 6 2" xfId="607"/>
    <cellStyle name="Normal 17 6 2 2" xfId="608"/>
    <cellStyle name="Normal 17 6 2 3" xfId="609"/>
    <cellStyle name="Normal 17 6 3" xfId="610"/>
    <cellStyle name="Normal 17 6 4" xfId="611"/>
    <cellStyle name="Normal 17 7" xfId="612"/>
    <cellStyle name="Normal 17 7 2" xfId="613"/>
    <cellStyle name="Normal 17 7 2 2" xfId="614"/>
    <cellStyle name="Normal 17 7 2 3" xfId="615"/>
    <cellStyle name="Normal 17 7 3" xfId="616"/>
    <cellStyle name="Normal 17 7 4" xfId="617"/>
    <cellStyle name="Normal 17 8" xfId="618"/>
    <cellStyle name="Normal 17 8 2" xfId="619"/>
    <cellStyle name="Normal 17 8 2 2" xfId="620"/>
    <cellStyle name="Normal 17 8 2 3" xfId="621"/>
    <cellStyle name="Normal 17 8 3" xfId="622"/>
    <cellStyle name="Normal 17 8 4" xfId="623"/>
    <cellStyle name="Normal 17 9" xfId="624"/>
    <cellStyle name="Normal 17 9 2" xfId="625"/>
    <cellStyle name="Normal 17 9 2 2" xfId="626"/>
    <cellStyle name="Normal 17 9 2 3" xfId="627"/>
    <cellStyle name="Normal 17 9 3" xfId="628"/>
    <cellStyle name="Normal 17 9 4" xfId="629"/>
    <cellStyle name="Normal 18" xfId="630"/>
    <cellStyle name="Normal 18 2" xfId="631"/>
    <cellStyle name="Normal 18 2 2" xfId="632"/>
    <cellStyle name="Normal 18 2 3" xfId="633"/>
    <cellStyle name="Normal 18 3" xfId="634"/>
    <cellStyle name="Normal 18 3 2" xfId="635"/>
    <cellStyle name="Normal 18 3 2 2" xfId="636"/>
    <cellStyle name="Normal 18 3 2 2 2" xfId="637"/>
    <cellStyle name="Normal 18 3 2 2 3" xfId="638"/>
    <cellStyle name="Normal 18 3 2 2_VSAKIS-Tarpusavio operacijos-vidines operacijos-ketv-2010 11 15" xfId="639"/>
    <cellStyle name="Normal 18 3 2 3" xfId="640"/>
    <cellStyle name="Normal 18 3 2 4" xfId="641"/>
    <cellStyle name="Normal 18 3 2_VSAKIS-Tarpusavio operacijos-vidines operacijos-ketv-2010 11 15" xfId="642"/>
    <cellStyle name="Normal 18 3 3" xfId="643"/>
    <cellStyle name="Normal 18 3 3 2" xfId="644"/>
    <cellStyle name="Normal 18 3 3 2 2" xfId="645"/>
    <cellStyle name="Normal 18 3 3 2 3" xfId="646"/>
    <cellStyle name="Normal 18 3 3 2_VSAKIS-Tarpusavio operacijos-vidines operacijos-ketv-2010 11 15" xfId="647"/>
    <cellStyle name="Normal 18 3 3 3" xfId="648"/>
    <cellStyle name="Normal 18 3 3 4" xfId="649"/>
    <cellStyle name="Normal 18 3 3_VSAKIS-Tarpusavio operacijos-vidines operacijos-ketv-2010 11 15" xfId="650"/>
    <cellStyle name="Normal 18 3 4" xfId="651"/>
    <cellStyle name="Normal 18 3 4 2" xfId="652"/>
    <cellStyle name="Normal 18 3 4 3" xfId="653"/>
    <cellStyle name="Normal 18 3 4_VSAKIS-Tarpusavio operacijos-vidines operacijos-ketv-2010 11 15" xfId="654"/>
    <cellStyle name="Normal 18 3 5" xfId="655"/>
    <cellStyle name="Normal 18 3 6" xfId="656"/>
    <cellStyle name="Normal 18 3_VSAKIS-Tarpusavio operacijos-vidines operacijos-ketv-2010 11 15" xfId="657"/>
    <cellStyle name="Normal 18 4" xfId="658"/>
    <cellStyle name="Normal 18 4 2" xfId="659"/>
    <cellStyle name="Normal 18 4 2 2" xfId="660"/>
    <cellStyle name="Normal 18 4 2 3" xfId="661"/>
    <cellStyle name="Normal 18 4 2_VSAKIS-Tarpusavio operacijos-vidines operacijos-ketv-2010 11 15" xfId="662"/>
    <cellStyle name="Normal 18 4 3" xfId="663"/>
    <cellStyle name="Normal 18 4 4" xfId="664"/>
    <cellStyle name="Normal 18 4_VSAKIS-Tarpusavio operacijos-vidines operacijos-ketv-2010 11 15" xfId="665"/>
    <cellStyle name="Normal 18 5" xfId="666"/>
    <cellStyle name="Normal 18 5 2" xfId="667"/>
    <cellStyle name="Normal 18 5 3" xfId="668"/>
    <cellStyle name="Normal 18 5_VSAKIS-Tarpusavio operacijos-vidines operacijos-ketv-2010 11 15" xfId="669"/>
    <cellStyle name="Normal 18 6" xfId="670"/>
    <cellStyle name="Normal 18 7" xfId="671"/>
    <cellStyle name="Normal 18 8" xfId="672"/>
    <cellStyle name="Normal 19" xfId="673"/>
    <cellStyle name="Normal 19 10" xfId="674"/>
    <cellStyle name="Normal 19 2" xfId="675"/>
    <cellStyle name="Normal 19 2 2" xfId="676"/>
    <cellStyle name="Normal 19 2 3" xfId="677"/>
    <cellStyle name="Normal 19 2 6" xfId="678"/>
    <cellStyle name="Normal 19 2_VSAKIS-Tarpusavio operacijos-2010 11 12" xfId="679"/>
    <cellStyle name="Normal 19 3" xfId="680"/>
    <cellStyle name="Normal 19 3 2" xfId="681"/>
    <cellStyle name="Normal 19 3 2 2" xfId="682"/>
    <cellStyle name="Normal 19 3 2 2 2" xfId="683"/>
    <cellStyle name="Normal 19 3 2 2 3" xfId="684"/>
    <cellStyle name="Normal 19 3 2 2_VSAKIS-Tarpusavio operacijos-vidines operacijos-ketv-2010 11 15" xfId="685"/>
    <cellStyle name="Normal 19 3 2 3" xfId="686"/>
    <cellStyle name="Normal 19 3 2 4" xfId="687"/>
    <cellStyle name="Normal 19 3 2_VSAKIS-Tarpusavio operacijos-vidines operacijos-ketv-2010 11 15" xfId="688"/>
    <cellStyle name="Normal 19 3 3" xfId="689"/>
    <cellStyle name="Normal 19 3 3 2" xfId="690"/>
    <cellStyle name="Normal 19 3 3 2 2" xfId="691"/>
    <cellStyle name="Normal 19 3 3 2 3" xfId="692"/>
    <cellStyle name="Normal 19 3 3 2_VSAKIS-Tarpusavio operacijos-vidines operacijos-ketv-2010 11 15" xfId="693"/>
    <cellStyle name="Normal 19 3 3 3" xfId="694"/>
    <cellStyle name="Normal 19 3 3 4" xfId="695"/>
    <cellStyle name="Normal 19 3 3_VSAKIS-Tarpusavio operacijos-vidines operacijos-ketv-2010 11 15" xfId="696"/>
    <cellStyle name="Normal 19 3 4" xfId="697"/>
    <cellStyle name="Normal 19 3 4 2" xfId="698"/>
    <cellStyle name="Normal 19 3 4 3" xfId="699"/>
    <cellStyle name="Normal 19 3 4_VSAKIS-Tarpusavio operacijos-vidines operacijos-ketv-2010 11 15" xfId="700"/>
    <cellStyle name="Normal 19 3 5" xfId="701"/>
    <cellStyle name="Normal 19 3 6" xfId="702"/>
    <cellStyle name="Normal 19 3 7" xfId="703"/>
    <cellStyle name="Normal 19 3 7 2" xfId="704"/>
    <cellStyle name="Normal 19 3 8" xfId="705"/>
    <cellStyle name="Normal 19 3_VSAKIS-Tarpusavio operacijos-vidines operacijos-ketv-2010 11 15" xfId="706"/>
    <cellStyle name="Normal 19 4" xfId="707"/>
    <cellStyle name="Normal 19 4 2" xfId="708"/>
    <cellStyle name="Normal 19 4 2 2" xfId="709"/>
    <cellStyle name="Normal 19 4 2 3" xfId="710"/>
    <cellStyle name="Normal 19 4 2_VSAKIS-Tarpusavio operacijos-vidines operacijos-ketv-2010 11 15" xfId="711"/>
    <cellStyle name="Normal 19 4 3" xfId="712"/>
    <cellStyle name="Normal 19 4 4" xfId="713"/>
    <cellStyle name="Normal 19 4_VSAKIS-Tarpusavio operacijos-vidines operacijos-ketv-2010 11 15" xfId="714"/>
    <cellStyle name="Normal 19 5" xfId="715"/>
    <cellStyle name="Normal 19 5 2" xfId="716"/>
    <cellStyle name="Normal 19 5 3" xfId="717"/>
    <cellStyle name="Normal 19 5_VSAKIS-Tarpusavio operacijos-vidines operacijos-ketv-2010 11 15" xfId="718"/>
    <cellStyle name="Normal 19 6" xfId="719"/>
    <cellStyle name="Normal 19 7" xfId="720"/>
    <cellStyle name="Normal 19 8" xfId="721"/>
    <cellStyle name="Normal 19 9" xfId="722"/>
    <cellStyle name="Normal 19_VSAKIS-Tarpusavio operacijos-2010 11 12" xfId="723"/>
    <cellStyle name="Normal 2" xfId="724"/>
    <cellStyle name="Normal 2 10" xfId="725"/>
    <cellStyle name="Normal 2 11" xfId="726"/>
    <cellStyle name="Normal 2 2" xfId="727"/>
    <cellStyle name="Normal 2 2 2" xfId="728"/>
    <cellStyle name="Normal 2 2 2 2" xfId="729"/>
    <cellStyle name="Normal 2 2 2 2 2" xfId="730"/>
    <cellStyle name="Normal 2 2 2 2 3" xfId="731"/>
    <cellStyle name="Normal 2 2 2 3" xfId="732"/>
    <cellStyle name="Normal 2 2 2 4" xfId="733"/>
    <cellStyle name="Normal 2 2 2 41" xfId="734"/>
    <cellStyle name="Normal 2 2 2 5" xfId="735"/>
    <cellStyle name="Normal 2 2 2 6" xfId="736"/>
    <cellStyle name="Normal 2 2 2 7" xfId="737"/>
    <cellStyle name="Normal 2 2 2_VSAKIS-Tarpusavio operacijos-2010 11 12" xfId="738"/>
    <cellStyle name="Normal 2 2 3" xfId="739"/>
    <cellStyle name="Normal 2 2 3 2" xfId="740"/>
    <cellStyle name="Normal 2 2 3 3" xfId="741"/>
    <cellStyle name="Normal 2 2 4" xfId="742"/>
    <cellStyle name="Normal 2 2_VSAKIS-Tarpusavio operacijos-2010 11 12" xfId="743"/>
    <cellStyle name="Normal 2 3" xfId="744"/>
    <cellStyle name="Normal 2 3 2" xfId="745"/>
    <cellStyle name="Normal 2 3 2 2" xfId="746"/>
    <cellStyle name="Normal 2 3 2 3" xfId="747"/>
    <cellStyle name="Normal 2 3 3" xfId="748"/>
    <cellStyle name="Normal 2 3 3 2" xfId="749"/>
    <cellStyle name="Normal 2 3 3 3" xfId="750"/>
    <cellStyle name="Normal 2 3 4" xfId="751"/>
    <cellStyle name="Normal 2 3 5" xfId="752"/>
    <cellStyle name="Normal 2 3 6" xfId="753"/>
    <cellStyle name="Normal 2 3 7" xfId="754"/>
    <cellStyle name="Normal 2 4" xfId="755"/>
    <cellStyle name="Normal 2 5" xfId="756"/>
    <cellStyle name="Normal 2 5 2" xfId="757"/>
    <cellStyle name="Normal 2 5 2 2" xfId="758"/>
    <cellStyle name="Normal 2 5 2 2 2" xfId="759"/>
    <cellStyle name="Normal 2 5 2 2 3" xfId="760"/>
    <cellStyle name="Normal 2 5 2 2_VSAKIS-Tarpusavio operacijos-vidines operacijos-ketv-2010 11 15" xfId="761"/>
    <cellStyle name="Normal 2 5 2 3" xfId="762"/>
    <cellStyle name="Normal 2 5 2 4" xfId="763"/>
    <cellStyle name="Normal 2 5 2_VSAKIS-Tarpusavio operacijos-vidines operacijos-ketv-2010 11 15" xfId="764"/>
    <cellStyle name="Normal 2 5 3" xfId="765"/>
    <cellStyle name="Normal 2 5 3 2" xfId="766"/>
    <cellStyle name="Normal 2 5 3 2 2" xfId="767"/>
    <cellStyle name="Normal 2 5 3 2 3" xfId="768"/>
    <cellStyle name="Normal 2 5 3 2_VSAKIS-Tarpusavio operacijos-vidines operacijos-ketv-2010 11 15" xfId="769"/>
    <cellStyle name="Normal 2 5 3 3" xfId="770"/>
    <cellStyle name="Normal 2 5 3 4" xfId="771"/>
    <cellStyle name="Normal 2 5 3_VSAKIS-Tarpusavio operacijos-vidines operacijos-ketv-2010 11 15" xfId="772"/>
    <cellStyle name="Normal 2 5 4" xfId="773"/>
    <cellStyle name="Normal 2 5 4 2" xfId="774"/>
    <cellStyle name="Normal 2 5 4 3" xfId="775"/>
    <cellStyle name="Normal 2 5 4_VSAKIS-Tarpusavio operacijos-vidines operacijos-ketv-2010 11 15" xfId="776"/>
    <cellStyle name="Normal 2 5 5" xfId="777"/>
    <cellStyle name="Normal 2 5 6" xfId="778"/>
    <cellStyle name="Normal 2 5 7" xfId="779"/>
    <cellStyle name="Normal 2 5_VSAKIS-Tarpusavio operacijos-vidines operacijos-ketv-2010 11 15" xfId="780"/>
    <cellStyle name="Normal 2 6" xfId="781"/>
    <cellStyle name="Normal 2 6 2" xfId="782"/>
    <cellStyle name="Normal 2 6 2 2" xfId="783"/>
    <cellStyle name="Normal 2 6 2 3" xfId="784"/>
    <cellStyle name="Normal 2 6 2_VSAKIS-Tarpusavio operacijos-vidines operacijos-ketv-2010 11 15" xfId="785"/>
    <cellStyle name="Normal 2 6 3" xfId="786"/>
    <cellStyle name="Normal 2 6 4" xfId="787"/>
    <cellStyle name="Normal 2 6_VSAKIS-Tarpusavio operacijos-vidines operacijos-ketv-2010 11 15" xfId="788"/>
    <cellStyle name="Normal 2 7" xfId="789"/>
    <cellStyle name="Normal 2 7 2" xfId="790"/>
    <cellStyle name="Normal 2 7 3" xfId="791"/>
    <cellStyle name="Normal 2 7_VSAKIS-Tarpusavio operacijos-vidines operacijos-ketv-2010 11 15" xfId="792"/>
    <cellStyle name="Normal 2 8" xfId="793"/>
    <cellStyle name="Normal 2 9" xfId="794"/>
    <cellStyle name="Normal 2 9 2" xfId="795"/>
    <cellStyle name="Normal 2_VSAKIS-Tarpusavio operacijos-2010 11 12" xfId="796"/>
    <cellStyle name="Normal 20" xfId="797"/>
    <cellStyle name="Normal 20 2" xfId="798"/>
    <cellStyle name="Normal 20 2 2" xfId="799"/>
    <cellStyle name="Normal 20 2 3" xfId="800"/>
    <cellStyle name="Normal 20 2 4" xfId="801"/>
    <cellStyle name="Normal 20 2_VSAKIS-Tarpusavio operacijos-2010 11 12" xfId="802"/>
    <cellStyle name="Normal 20 3" xfId="803"/>
    <cellStyle name="Normal 20 4" xfId="804"/>
    <cellStyle name="Normal 20 41" xfId="805"/>
    <cellStyle name="Normal 20 41 2" xfId="806"/>
    <cellStyle name="Normal 20 5" xfId="807"/>
    <cellStyle name="Normal 20 6" xfId="808"/>
    <cellStyle name="Normal 20_VSAKIS-Tarpusavio operacijos-2010 11 12" xfId="809"/>
    <cellStyle name="Normal 21" xfId="810"/>
    <cellStyle name="Normal 21 10" xfId="811"/>
    <cellStyle name="Normal 21 11" xfId="812"/>
    <cellStyle name="Normal 21 12" xfId="813"/>
    <cellStyle name="Normal 21 2" xfId="814"/>
    <cellStyle name="Normal 21 2 11" xfId="815"/>
    <cellStyle name="Normal 21 2 2" xfId="816"/>
    <cellStyle name="Normal 21 2 2 2" xfId="817"/>
    <cellStyle name="Normal 21 2 2 2 2" xfId="818"/>
    <cellStyle name="Normal 21 2 2 2 3" xfId="819"/>
    <cellStyle name="Normal 21 2 2 2_VSAKIS-Tarpusavio operacijos-vidines operacijos-ketv-2010 11 15" xfId="820"/>
    <cellStyle name="Normal 21 2 2 3" xfId="821"/>
    <cellStyle name="Normal 21 2 2 4" xfId="822"/>
    <cellStyle name="Normal 21 2 2 5" xfId="823"/>
    <cellStyle name="Normal 21 2 2 5 2" xfId="824"/>
    <cellStyle name="Normal 21 2 2 5 7" xfId="825"/>
    <cellStyle name="Normal 21 2 2 5_VSAKIS-Tarpusavio operacijos-vidines operacijos-ketv-2010 11 15" xfId="826"/>
    <cellStyle name="Normal 21 2 2_VSAKIS-Tarpusavio operacijos-vidines operacijos-ketv-2010 11 15" xfId="827"/>
    <cellStyle name="Normal 21 2 3" xfId="828"/>
    <cellStyle name="Normal 21 2 3 2" xfId="829"/>
    <cellStyle name="Normal 21 2 3 3" xfId="830"/>
    <cellStyle name="Normal 21 2 3_VSAKIS-Tarpusavio operacijos-vidines operacijos-ketv-2010 11 15" xfId="831"/>
    <cellStyle name="Normal 21 2 4" xfId="832"/>
    <cellStyle name="Normal 21 2 5" xfId="833"/>
    <cellStyle name="Normal 21 2 6" xfId="834"/>
    <cellStyle name="Normal 21 2 6 2" xfId="835"/>
    <cellStyle name="Normal 21 2 6_VSAKIS-Tarpusavio operacijos-vidines operacijos-ketv-2010 11 15" xfId="836"/>
    <cellStyle name="Normal 21 2_VSAKIS-Tarpusavio operacijos-vidines operacijos-ketv-2010 11 15" xfId="837"/>
    <cellStyle name="Normal 21 3" xfId="838"/>
    <cellStyle name="Normal 21 3 10" xfId="839"/>
    <cellStyle name="Normal 21 3 2" xfId="840"/>
    <cellStyle name="Normal 21 3 2 2" xfId="841"/>
    <cellStyle name="Normal 21 3 2 3" xfId="842"/>
    <cellStyle name="Normal 21 3 2_VSAKIS-Tarpusavio operacijos-vidines operacijos-ketv-2010 11 15" xfId="843"/>
    <cellStyle name="Normal 21 3 3" xfId="844"/>
    <cellStyle name="Normal 21 3 4" xfId="845"/>
    <cellStyle name="Normal 21 3 5" xfId="846"/>
    <cellStyle name="Normal 21 3_VSAKIS-Tarpusavio operacijos-vidines operacijos-ketv-2010 11 15" xfId="847"/>
    <cellStyle name="Normal 21 4" xfId="848"/>
    <cellStyle name="Normal 21 4 2" xfId="849"/>
    <cellStyle name="Normal 21 4 2 2" xfId="850"/>
    <cellStyle name="Normal 21 4 2 3" xfId="851"/>
    <cellStyle name="Normal 21 4 2_VSAKIS-Tarpusavio operacijos-vidines operacijos-ketv-2010 11 15" xfId="852"/>
    <cellStyle name="Normal 21 4 3" xfId="853"/>
    <cellStyle name="Normal 21 4 4" xfId="854"/>
    <cellStyle name="Normal 21 4_VSAKIS-Tarpusavio operacijos-vidines operacijos-ketv-2010 11 15" xfId="855"/>
    <cellStyle name="Normal 21 5" xfId="856"/>
    <cellStyle name="Normal 21 5 2" xfId="857"/>
    <cellStyle name="Normal 21 5 3" xfId="858"/>
    <cellStyle name="Normal 21 5 4" xfId="859"/>
    <cellStyle name="Normal 21 5 9" xfId="860"/>
    <cellStyle name="Normal 21 5_VSAKIS-Tarpusavio operacijos-vidines operacijos-ketv-2010 11 15" xfId="861"/>
    <cellStyle name="Normal 21 6" xfId="862"/>
    <cellStyle name="Normal 21 6 10" xfId="863"/>
    <cellStyle name="Normal 21 6 2" xfId="864"/>
    <cellStyle name="Normal 21 6 3" xfId="865"/>
    <cellStyle name="Normal 21 6 3 2" xfId="866"/>
    <cellStyle name="Normal 21 6 3_VSAKIS-Tarpusavio operacijos-vidines operacijos-ketv-2010 11 15" xfId="867"/>
    <cellStyle name="Normal 21 6 4" xfId="868"/>
    <cellStyle name="Normal 21 6 5" xfId="869"/>
    <cellStyle name="Normal 21 6 6" xfId="870"/>
    <cellStyle name="Normal 21 6_VSAKIS-Tarpusavio operacijos-vidines operacijos-ketv-2010 11 15" xfId="871"/>
    <cellStyle name="Normal 21 7" xfId="872"/>
    <cellStyle name="Normal 21 8" xfId="873"/>
    <cellStyle name="Normal 21 8 2" xfId="874"/>
    <cellStyle name="Normal 21 8 3" xfId="875"/>
    <cellStyle name="Normal 21 8_VSAKIS-Tarpusavio operacijos-vidines operacijos-ketv-2010 11 15" xfId="876"/>
    <cellStyle name="Normal 21 9" xfId="877"/>
    <cellStyle name="Normal 21_VSAKIS-Tarpusavio operacijos-2010 11 12" xfId="878"/>
    <cellStyle name="Normal 22" xfId="879"/>
    <cellStyle name="Normal 22 2" xfId="880"/>
    <cellStyle name="Normal 22 2 2" xfId="881"/>
    <cellStyle name="Normal 22 2 3" xfId="882"/>
    <cellStyle name="Normal 22 3" xfId="883"/>
    <cellStyle name="Normal 22_VSAKIS-D.A.2.4-PD-2priedas-2010 10 06-EY_ old" xfId="884"/>
    <cellStyle name="Normal 23" xfId="885"/>
    <cellStyle name="Normal 23 2" xfId="886"/>
    <cellStyle name="Normal 23 2 2" xfId="887"/>
    <cellStyle name="Normal 23 2 3" xfId="888"/>
    <cellStyle name="Normal 23 3" xfId="889"/>
    <cellStyle name="Normal 23 3 2" xfId="890"/>
    <cellStyle name="Normal 23 3 3" xfId="891"/>
    <cellStyle name="Normal 23 4" xfId="892"/>
    <cellStyle name="Normal 23 5" xfId="893"/>
    <cellStyle name="Normal 24" xfId="894"/>
    <cellStyle name="Normal 24 2" xfId="895"/>
    <cellStyle name="Normal 24 3" xfId="896"/>
    <cellStyle name="Normal 25" xfId="897"/>
    <cellStyle name="Normal 25 2" xfId="898"/>
    <cellStyle name="Normal 25_VSAKIS-Tarpusavio operacijos-vidines operacijos-ketv-2010 11 15" xfId="899"/>
    <cellStyle name="Normal 26" xfId="900"/>
    <cellStyle name="Normal 26 2" xfId="901"/>
    <cellStyle name="Normal 26 3" xfId="902"/>
    <cellStyle name="Normal 26 6" xfId="903"/>
    <cellStyle name="Normal 27" xfId="904"/>
    <cellStyle name="Normal 27 2" xfId="905"/>
    <cellStyle name="Normal 27 6" xfId="906"/>
    <cellStyle name="Normal 28" xfId="907"/>
    <cellStyle name="Normal 28 2" xfId="908"/>
    <cellStyle name="Normal 28 3" xfId="909"/>
    <cellStyle name="Normal 29" xfId="910"/>
    <cellStyle name="Normal 3" xfId="911"/>
    <cellStyle name="Normal 3 2" xfId="912"/>
    <cellStyle name="Normal 3 3" xfId="913"/>
    <cellStyle name="Normal 3 3 2" xfId="914"/>
    <cellStyle name="Normal 3 3 2 2" xfId="915"/>
    <cellStyle name="Normal 3 3 2 3" xfId="916"/>
    <cellStyle name="Normal 3 3 3" xfId="917"/>
    <cellStyle name="Normal 3 3 4" xfId="918"/>
    <cellStyle name="Normal 3 4" xfId="919"/>
    <cellStyle name="Normal 3 5" xfId="920"/>
    <cellStyle name="Normal 3 6" xfId="921"/>
    <cellStyle name="Normal 3 8" xfId="922"/>
    <cellStyle name="Normal 3_VSAKIS-Tarpusavio operacijos-2010 11 12" xfId="923"/>
    <cellStyle name="Normal 30" xfId="924"/>
    <cellStyle name="Normal 31" xfId="925"/>
    <cellStyle name="Normal 32" xfId="926"/>
    <cellStyle name="Normal 4" xfId="927"/>
    <cellStyle name="Normal 4 2" xfId="928"/>
    <cellStyle name="Normal 4 3" xfId="929"/>
    <cellStyle name="Normal 4 4" xfId="930"/>
    <cellStyle name="Normal 4 5" xfId="931"/>
    <cellStyle name="Normal 4 6" xfId="932"/>
    <cellStyle name="Normal 4_VSAKIS-Tarpusavio operacijos-2010 11 12" xfId="933"/>
    <cellStyle name="Normal 5" xfId="934"/>
    <cellStyle name="Normal 5 2" xfId="935"/>
    <cellStyle name="Normal 5 3" xfId="936"/>
    <cellStyle name="Normal 5 4" xfId="937"/>
    <cellStyle name="Normal 5 4 2" xfId="938"/>
    <cellStyle name="Normal 5 5" xfId="939"/>
    <cellStyle name="Normal 5 6" xfId="940"/>
    <cellStyle name="Normal 6" xfId="941"/>
    <cellStyle name="Normal 6 2" xfId="942"/>
    <cellStyle name="Normal 6 3" xfId="943"/>
    <cellStyle name="Normal 6 4" xfId="944"/>
    <cellStyle name="Normal 7" xfId="945"/>
    <cellStyle name="Normal 7 2" xfId="946"/>
    <cellStyle name="Normal 7 3" xfId="947"/>
    <cellStyle name="Normal 7 4" xfId="948"/>
    <cellStyle name="Normal 7 4 2" xfId="949"/>
    <cellStyle name="Normal 7 5" xfId="950"/>
    <cellStyle name="Normal 7 6" xfId="951"/>
    <cellStyle name="Normal 8" xfId="952"/>
    <cellStyle name="Normal 8 2" xfId="953"/>
    <cellStyle name="Normal 8 3" xfId="954"/>
    <cellStyle name="Normal 9" xfId="955"/>
    <cellStyle name="Normal 9 2" xfId="956"/>
    <cellStyle name="Normal 9 3" xfId="957"/>
    <cellStyle name="Normal_16VSAFAS" xfId="958"/>
    <cellStyle name="Note" xfId="959"/>
    <cellStyle name="Note 10" xfId="960"/>
    <cellStyle name="Note 2" xfId="961"/>
    <cellStyle name="Note 2 2" xfId="962"/>
    <cellStyle name="Note 2 3" xfId="963"/>
    <cellStyle name="Note 3" xfId="964"/>
    <cellStyle name="Note 3 2" xfId="965"/>
    <cellStyle name="Note 3 3" xfId="966"/>
    <cellStyle name="Note 4" xfId="967"/>
    <cellStyle name="Note 4 2" xfId="968"/>
    <cellStyle name="Note 4 3" xfId="969"/>
    <cellStyle name="Note 5" xfId="970"/>
    <cellStyle name="Note 5 2" xfId="971"/>
    <cellStyle name="Note 5 3" xfId="972"/>
    <cellStyle name="Note 6" xfId="973"/>
    <cellStyle name="Note 6 2" xfId="974"/>
    <cellStyle name="Note 6 3" xfId="975"/>
    <cellStyle name="Note 7" xfId="976"/>
    <cellStyle name="Note 7 2" xfId="977"/>
    <cellStyle name="Note 7 3" xfId="978"/>
    <cellStyle name="Note 8" xfId="979"/>
    <cellStyle name="Note 8 2" xfId="980"/>
    <cellStyle name="Note 8 3" xfId="981"/>
    <cellStyle name="Note 9" xfId="982"/>
    <cellStyle name="Note 9 2" xfId="983"/>
    <cellStyle name="Note 9 3" xfId="984"/>
    <cellStyle name="Note_10VSAFAS2,3p" xfId="985"/>
    <cellStyle name="Output" xfId="986"/>
    <cellStyle name="Output 2" xfId="987"/>
    <cellStyle name="Output 3" xfId="988"/>
    <cellStyle name="Output 4" xfId="989"/>
    <cellStyle name="Output 5" xfId="990"/>
    <cellStyle name="Output 6" xfId="991"/>
    <cellStyle name="Output 7" xfId="992"/>
    <cellStyle name="Output 8" xfId="993"/>
    <cellStyle name="Output 9" xfId="994"/>
    <cellStyle name="Output_10VSAFAS2,3p" xfId="995"/>
    <cellStyle name="Percent" xfId="996"/>
    <cellStyle name="SAPBEXaggData" xfId="997"/>
    <cellStyle name="SAPBEXaggData 2" xfId="998"/>
    <cellStyle name="SAPBEXaggDataEmph" xfId="999"/>
    <cellStyle name="SAPBEXaggItem" xfId="1000"/>
    <cellStyle name="SAPBEXaggItem 2" xfId="1001"/>
    <cellStyle name="SAPBEXaggItemX" xfId="1002"/>
    <cellStyle name="SAPBEXchaText" xfId="1003"/>
    <cellStyle name="SAPBEXchaText 2" xfId="1004"/>
    <cellStyle name="SAPBEXexcBad7" xfId="1005"/>
    <cellStyle name="SAPBEXexcBad7 2" xfId="1006"/>
    <cellStyle name="SAPBEXexcBad8" xfId="1007"/>
    <cellStyle name="SAPBEXexcBad8 2" xfId="1008"/>
    <cellStyle name="SAPBEXexcBad9" xfId="1009"/>
    <cellStyle name="SAPBEXexcBad9 2" xfId="1010"/>
    <cellStyle name="SAPBEXexcCritical4" xfId="1011"/>
    <cellStyle name="SAPBEXexcCritical4 2" xfId="1012"/>
    <cellStyle name="SAPBEXexcCritical5" xfId="1013"/>
    <cellStyle name="SAPBEXexcCritical5 2" xfId="1014"/>
    <cellStyle name="SAPBEXexcCritical6" xfId="1015"/>
    <cellStyle name="SAPBEXexcCritical6 2" xfId="1016"/>
    <cellStyle name="SAPBEXexcGood1" xfId="1017"/>
    <cellStyle name="SAPBEXexcGood1 2" xfId="1018"/>
    <cellStyle name="SAPBEXexcGood2" xfId="1019"/>
    <cellStyle name="SAPBEXexcGood2 2" xfId="1020"/>
    <cellStyle name="SAPBEXexcGood3" xfId="1021"/>
    <cellStyle name="SAPBEXexcGood3 2" xfId="1022"/>
    <cellStyle name="SAPBEXfilterDrill" xfId="1023"/>
    <cellStyle name="SAPBEXfilterDrill 2" xfId="1024"/>
    <cellStyle name="SAPBEXfilterItem" xfId="1025"/>
    <cellStyle name="SAPBEXfilterItem 2" xfId="1026"/>
    <cellStyle name="SAPBEXfilterItem 2 2" xfId="1027"/>
    <cellStyle name="SAPBEXfilterItem 2 3" xfId="1028"/>
    <cellStyle name="SAPBEXfilterItem 3" xfId="1029"/>
    <cellStyle name="SAPBEXfilterItem 4" xfId="1030"/>
    <cellStyle name="SAPBEXfilterText" xfId="1031"/>
    <cellStyle name="SAPBEXfilterText 2" xfId="1032"/>
    <cellStyle name="SAPBEXfilterText 2 2" xfId="1033"/>
    <cellStyle name="SAPBEXfilterText 2 3" xfId="1034"/>
    <cellStyle name="SAPBEXfilterText 3" xfId="1035"/>
    <cellStyle name="SAPBEXfilterText 4" xfId="1036"/>
    <cellStyle name="SAPBEXformats" xfId="1037"/>
    <cellStyle name="SAPBEXformats 2" xfId="1038"/>
    <cellStyle name="SAPBEXheaderItem" xfId="1039"/>
    <cellStyle name="SAPBEXheaderItem 2" xfId="1040"/>
    <cellStyle name="SAPBEXheaderText" xfId="1041"/>
    <cellStyle name="SAPBEXheaderText 2" xfId="1042"/>
    <cellStyle name="SAPBEXHLevel0" xfId="1043"/>
    <cellStyle name="SAPBEXHLevel0 2" xfId="1044"/>
    <cellStyle name="SAPBEXHLevel0X" xfId="1045"/>
    <cellStyle name="SAPBEXHLevel0X 2" xfId="1046"/>
    <cellStyle name="SAPBEXHLevel0X 3" xfId="1047"/>
    <cellStyle name="SAPBEXHLevel1" xfId="1048"/>
    <cellStyle name="SAPBEXHLevel1 2" xfId="1049"/>
    <cellStyle name="SAPBEXHLevel1X" xfId="1050"/>
    <cellStyle name="SAPBEXHLevel1X 2" xfId="1051"/>
    <cellStyle name="SAPBEXHLevel1X 3" xfId="1052"/>
    <cellStyle name="SAPBEXHLevel2" xfId="1053"/>
    <cellStyle name="SAPBEXHLevel2 2" xfId="1054"/>
    <cellStyle name="SAPBEXHLevel2X" xfId="1055"/>
    <cellStyle name="SAPBEXHLevel2X 2" xfId="1056"/>
    <cellStyle name="SAPBEXHLevel2X 3" xfId="1057"/>
    <cellStyle name="SAPBEXHLevel3" xfId="1058"/>
    <cellStyle name="SAPBEXHLevel3 2" xfId="1059"/>
    <cellStyle name="SAPBEXHLevel3X" xfId="1060"/>
    <cellStyle name="SAPBEXHLevel3X 2" xfId="1061"/>
    <cellStyle name="SAPBEXHLevel3X 3" xfId="1062"/>
    <cellStyle name="SAPBEXinputData" xfId="1063"/>
    <cellStyle name="SAPBEXinputData 2" xfId="1064"/>
    <cellStyle name="SAPBEXinputData 3" xfId="1065"/>
    <cellStyle name="SAPBEXItemHeader" xfId="1066"/>
    <cellStyle name="SAPBEXresData" xfId="1067"/>
    <cellStyle name="SAPBEXresDataEmph" xfId="1068"/>
    <cellStyle name="SAPBEXresItem" xfId="1069"/>
    <cellStyle name="SAPBEXresItemX" xfId="1070"/>
    <cellStyle name="SAPBEXstdData" xfId="1071"/>
    <cellStyle name="SAPBEXstdData 2" xfId="1072"/>
    <cellStyle name="SAPBEXstdDataEmph" xfId="1073"/>
    <cellStyle name="SAPBEXstdItem" xfId="1074"/>
    <cellStyle name="SAPBEXstdItem 2" xfId="1075"/>
    <cellStyle name="SAPBEXstdItemX" xfId="1076"/>
    <cellStyle name="SAPBEXtitle" xfId="1077"/>
    <cellStyle name="SAPBEXunassignedItem" xfId="1078"/>
    <cellStyle name="SAPBEXunassignedItem 2" xfId="1079"/>
    <cellStyle name="SAPBEXundefined" xfId="1080"/>
    <cellStyle name="Sheet Title" xfId="1081"/>
    <cellStyle name="STYL1 - Style1" xfId="1082"/>
    <cellStyle name="STYL1 - Style1 2" xfId="1083"/>
    <cellStyle name="STYL1 - Style1 3" xfId="1084"/>
    <cellStyle name="Table Heading" xfId="1085"/>
    <cellStyle name="Title" xfId="1086"/>
    <cellStyle name="Total" xfId="1087"/>
    <cellStyle name="Total 2" xfId="1088"/>
    <cellStyle name="Total 2 2" xfId="1089"/>
    <cellStyle name="Total 3" xfId="1090"/>
    <cellStyle name="Total 3 2" xfId="1091"/>
    <cellStyle name="Total 4" xfId="1092"/>
    <cellStyle name="Total 4 2" xfId="1093"/>
    <cellStyle name="Total 5" xfId="1094"/>
    <cellStyle name="Total 5 2" xfId="1095"/>
    <cellStyle name="Total 6" xfId="1096"/>
    <cellStyle name="Total 6 2" xfId="1097"/>
    <cellStyle name="Total 7" xfId="1098"/>
    <cellStyle name="Total 7 2" xfId="1099"/>
    <cellStyle name="Total 8" xfId="1100"/>
    <cellStyle name="Total 8 2" xfId="1101"/>
    <cellStyle name="Total 9" xfId="1102"/>
    <cellStyle name="Total 9 2" xfId="1103"/>
    <cellStyle name="Total_10VSAFAS2,3p" xfId="1104"/>
    <cellStyle name="Currency" xfId="1105"/>
    <cellStyle name="Currency [0]" xfId="1106"/>
    <cellStyle name="Warning Text" xfId="1107"/>
    <cellStyle name="Warning Text 2" xfId="1108"/>
    <cellStyle name="Warning Text 3" xfId="1109"/>
    <cellStyle name="Warning Text 4" xfId="1110"/>
    <cellStyle name="Warning Text 5" xfId="1111"/>
    <cellStyle name="Warning Text 6" xfId="1112"/>
    <cellStyle name="Warning Text 7" xfId="1113"/>
    <cellStyle name="Warning Text 8" xfId="1114"/>
    <cellStyle name="Warning Text 9" xfId="1115"/>
    <cellStyle name="Warning Text_10VSAFAS2,3p" xfId="1116"/>
    <cellStyle name="Обычный_FAS_primary docs_MM_SD" xfId="1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workbookViewId="0" topLeftCell="A1">
      <selection activeCell="B19" sqref="B19:D19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3.281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1" t="s">
        <v>0</v>
      </c>
      <c r="F2" s="102"/>
      <c r="G2" s="102"/>
    </row>
    <row r="3" spans="5:7" ht="12.75">
      <c r="E3" s="103" t="s">
        <v>1</v>
      </c>
      <c r="F3" s="104"/>
      <c r="G3" s="104"/>
    </row>
    <row r="5" spans="1:7" ht="12.75">
      <c r="A5" s="95"/>
      <c r="B5" s="96"/>
      <c r="C5" s="96"/>
      <c r="D5" s="96"/>
      <c r="E5" s="96"/>
      <c r="F5" s="108"/>
      <c r="G5" s="108"/>
    </row>
    <row r="6" spans="1:7" ht="12.75">
      <c r="A6" s="109"/>
      <c r="B6" s="109"/>
      <c r="C6" s="109"/>
      <c r="D6" s="109"/>
      <c r="E6" s="109"/>
      <c r="F6" s="109"/>
      <c r="G6" s="109"/>
    </row>
    <row r="7" spans="1:7" ht="12.75">
      <c r="A7" s="95" t="s">
        <v>131</v>
      </c>
      <c r="B7" s="96"/>
      <c r="C7" s="96"/>
      <c r="D7" s="96"/>
      <c r="E7" s="96"/>
      <c r="F7" s="105"/>
      <c r="G7" s="105"/>
    </row>
    <row r="8" spans="1:7" ht="12.75">
      <c r="A8" s="106" t="s">
        <v>127</v>
      </c>
      <c r="B8" s="107"/>
      <c r="C8" s="107"/>
      <c r="D8" s="107"/>
      <c r="E8" s="107"/>
      <c r="F8" s="108"/>
      <c r="G8" s="108"/>
    </row>
    <row r="9" spans="1:7" ht="12.75" customHeight="1">
      <c r="A9" s="106" t="s">
        <v>132</v>
      </c>
      <c r="B9" s="107"/>
      <c r="C9" s="107"/>
      <c r="D9" s="107"/>
      <c r="E9" s="107"/>
      <c r="F9" s="108"/>
      <c r="G9" s="108"/>
    </row>
    <row r="10" spans="1:7" ht="12.75">
      <c r="A10" s="100" t="s">
        <v>128</v>
      </c>
      <c r="B10" s="98"/>
      <c r="C10" s="98"/>
      <c r="D10" s="98"/>
      <c r="E10" s="98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3"/>
      <c r="B12" s="108"/>
      <c r="C12" s="108"/>
      <c r="D12" s="108"/>
      <c r="E12" s="108"/>
    </row>
    <row r="13" spans="1:7" ht="12.75">
      <c r="A13" s="95" t="s">
        <v>2</v>
      </c>
      <c r="B13" s="96"/>
      <c r="C13" s="96"/>
      <c r="D13" s="96"/>
      <c r="E13" s="96"/>
      <c r="F13" s="105"/>
      <c r="G13" s="105"/>
    </row>
    <row r="14" spans="1:7" ht="12.75">
      <c r="A14" s="95" t="s">
        <v>133</v>
      </c>
      <c r="B14" s="96"/>
      <c r="C14" s="96"/>
      <c r="D14" s="96"/>
      <c r="E14" s="96"/>
      <c r="F14" s="105"/>
      <c r="G14" s="105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6" t="s">
        <v>139</v>
      </c>
      <c r="B16" s="115"/>
      <c r="C16" s="115"/>
      <c r="D16" s="115"/>
      <c r="E16" s="115"/>
      <c r="F16" s="116"/>
      <c r="G16" s="116"/>
    </row>
    <row r="17" spans="1:7" ht="12.75">
      <c r="A17" s="106" t="s">
        <v>3</v>
      </c>
      <c r="B17" s="106"/>
      <c r="C17" s="106"/>
      <c r="D17" s="106"/>
      <c r="E17" s="106"/>
      <c r="F17" s="116"/>
      <c r="G17" s="116"/>
    </row>
    <row r="18" spans="1:7" ht="12.75" customHeight="1">
      <c r="A18" s="6"/>
      <c r="B18" s="8"/>
      <c r="C18" s="8"/>
      <c r="D18" s="117" t="s">
        <v>134</v>
      </c>
      <c r="E18" s="117"/>
      <c r="F18" s="117"/>
      <c r="G18" s="117"/>
    </row>
    <row r="19" spans="1:7" ht="67.5" customHeight="1">
      <c r="A19" s="10" t="s">
        <v>4</v>
      </c>
      <c r="B19" s="110" t="s">
        <v>5</v>
      </c>
      <c r="C19" s="111"/>
      <c r="D19" s="112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5"/>
      <c r="D20" s="16"/>
      <c r="E20" s="14"/>
      <c r="F20" s="17">
        <f>SUM(F27)</f>
        <v>572124.4899999999</v>
      </c>
      <c r="G20" s="17">
        <v>577204.36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4"/>
      <c r="F21" s="17">
        <f>SUM(F21:F26)</f>
        <v>0</v>
      </c>
      <c r="G21" s="17">
        <f>SUM(G21:G26)</f>
        <v>0</v>
      </c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29"/>
      <c r="F27" s="17">
        <f>SUM(F28:F37)</f>
        <v>572124.4899999999</v>
      </c>
      <c r="G27" s="17">
        <f>SUM(G28:G37)</f>
        <v>577204.36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540505.35</v>
      </c>
      <c r="G29" s="17">
        <v>543292.08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/>
      <c r="G32" s="17"/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21953.19</v>
      </c>
      <c r="G35" s="17">
        <v>23422.92</v>
      </c>
    </row>
    <row r="36" spans="1:7" s="5" customFormat="1" ht="12.75" customHeight="1">
      <c r="A36" s="22" t="s">
        <v>41</v>
      </c>
      <c r="B36" s="36"/>
      <c r="C36" s="37" t="s">
        <v>129</v>
      </c>
      <c r="D36" s="38"/>
      <c r="E36" s="28"/>
      <c r="F36" s="17">
        <v>9665.95</v>
      </c>
      <c r="G36" s="17">
        <v>10489.36</v>
      </c>
    </row>
    <row r="37" spans="1:7" s="5" customFormat="1" ht="12.75" customHeight="1">
      <c r="A37" s="22" t="s">
        <v>42</v>
      </c>
      <c r="B37" s="23"/>
      <c r="C37" s="24" t="s">
        <v>43</v>
      </c>
      <c r="D37" s="27"/>
      <c r="E37" s="29"/>
      <c r="F37" s="17"/>
      <c r="G37" s="17"/>
    </row>
    <row r="38" spans="1:7" s="5" customFormat="1" ht="12.75" customHeight="1">
      <c r="A38" s="18" t="s">
        <v>44</v>
      </c>
      <c r="B38" s="39" t="s">
        <v>45</v>
      </c>
      <c r="C38" s="39"/>
      <c r="D38" s="29"/>
      <c r="E38" s="29"/>
      <c r="F38" s="17"/>
      <c r="G38" s="17"/>
    </row>
    <row r="39" spans="1:7" s="45" customFormat="1" ht="12.75" customHeight="1">
      <c r="A39" s="40" t="s">
        <v>46</v>
      </c>
      <c r="B39" s="41" t="s">
        <v>47</v>
      </c>
      <c r="C39" s="41"/>
      <c r="D39" s="42"/>
      <c r="E39" s="43"/>
      <c r="F39" s="44"/>
      <c r="G39" s="44"/>
    </row>
    <row r="40" spans="1:7" s="5" customFormat="1" ht="12.75" customHeight="1">
      <c r="A40" s="12" t="s">
        <v>48</v>
      </c>
      <c r="B40" s="13" t="s">
        <v>49</v>
      </c>
      <c r="C40" s="15"/>
      <c r="D40" s="16"/>
      <c r="E40" s="28"/>
      <c r="F40" s="17"/>
      <c r="G40" s="17"/>
    </row>
    <row r="41" spans="1:7" s="5" customFormat="1" ht="12.75" customHeight="1">
      <c r="A41" s="10" t="s">
        <v>50</v>
      </c>
      <c r="B41" s="46" t="s">
        <v>51</v>
      </c>
      <c r="C41" s="47"/>
      <c r="D41" s="48"/>
      <c r="E41" s="29"/>
      <c r="F41" s="17">
        <f>SUM(F57+F56+F49+F48+F42)</f>
        <v>229070.94000000006</v>
      </c>
      <c r="G41" s="17">
        <f>SUM(G57+G56+G49+G48+G42)</f>
        <v>130559.15</v>
      </c>
    </row>
    <row r="42" spans="1:7" s="5" customFormat="1" ht="12.75" customHeight="1">
      <c r="A42" s="40" t="s">
        <v>11</v>
      </c>
      <c r="B42" s="49" t="s">
        <v>52</v>
      </c>
      <c r="C42" s="50"/>
      <c r="D42" s="51"/>
      <c r="E42" s="29"/>
      <c r="F42" s="17">
        <f>SUM(F43:F47)</f>
        <v>1844.32</v>
      </c>
      <c r="G42" s="17">
        <f>SUM(G43:G47)</f>
        <v>1467.36</v>
      </c>
    </row>
    <row r="43" spans="1:7" s="5" customFormat="1" ht="12.75" customHeight="1">
      <c r="A43" s="52" t="s">
        <v>13</v>
      </c>
      <c r="B43" s="36"/>
      <c r="C43" s="37" t="s">
        <v>53</v>
      </c>
      <c r="D43" s="38"/>
      <c r="E43" s="28"/>
      <c r="F43" s="17"/>
      <c r="G43" s="17"/>
    </row>
    <row r="44" spans="1:7" s="5" customFormat="1" ht="12.75" customHeight="1">
      <c r="A44" s="52" t="s">
        <v>15</v>
      </c>
      <c r="B44" s="36"/>
      <c r="C44" s="37" t="s">
        <v>54</v>
      </c>
      <c r="D44" s="38"/>
      <c r="E44" s="28"/>
      <c r="F44" s="17">
        <v>1844.32</v>
      </c>
      <c r="G44" s="17">
        <v>1467.36</v>
      </c>
    </row>
    <row r="45" spans="1:7" s="5" customFormat="1" ht="12.75">
      <c r="A45" s="52" t="s">
        <v>17</v>
      </c>
      <c r="B45" s="36"/>
      <c r="C45" s="37" t="s">
        <v>55</v>
      </c>
      <c r="D45" s="38"/>
      <c r="E45" s="28"/>
      <c r="F45" s="17"/>
      <c r="G45" s="17"/>
    </row>
    <row r="46" spans="1:7" s="5" customFormat="1" ht="12.75">
      <c r="A46" s="52" t="s">
        <v>19</v>
      </c>
      <c r="B46" s="36"/>
      <c r="C46" s="37" t="s">
        <v>56</v>
      </c>
      <c r="D46" s="38"/>
      <c r="E46" s="28"/>
      <c r="F46" s="17"/>
      <c r="G46" s="17"/>
    </row>
    <row r="47" spans="1:7" s="5" customFormat="1" ht="12.75" customHeight="1">
      <c r="A47" s="52" t="s">
        <v>21</v>
      </c>
      <c r="B47" s="47"/>
      <c r="C47" s="120" t="s">
        <v>57</v>
      </c>
      <c r="D47" s="121"/>
      <c r="E47" s="28"/>
      <c r="F47" s="17"/>
      <c r="G47" s="17"/>
    </row>
    <row r="48" spans="1:7" s="5" customFormat="1" ht="12.75" customHeight="1">
      <c r="A48" s="40" t="s">
        <v>23</v>
      </c>
      <c r="B48" s="53" t="s">
        <v>58</v>
      </c>
      <c r="C48" s="54"/>
      <c r="D48" s="55"/>
      <c r="E48" s="29"/>
      <c r="F48" s="17">
        <v>166.23</v>
      </c>
      <c r="G48" s="17">
        <v>221.64</v>
      </c>
    </row>
    <row r="49" spans="1:7" s="5" customFormat="1" ht="12.75" customHeight="1">
      <c r="A49" s="40" t="s">
        <v>44</v>
      </c>
      <c r="B49" s="49" t="s">
        <v>130</v>
      </c>
      <c r="C49" s="50"/>
      <c r="D49" s="51"/>
      <c r="E49" s="29"/>
      <c r="F49" s="17">
        <f>SUM(F50:F55)</f>
        <v>224054.44000000003</v>
      </c>
      <c r="G49" s="17">
        <f>SUM(G50:G55)</f>
        <v>125862.36</v>
      </c>
    </row>
    <row r="50" spans="1:7" s="5" customFormat="1" ht="12.75" customHeight="1">
      <c r="A50" s="52" t="s">
        <v>59</v>
      </c>
      <c r="B50" s="50"/>
      <c r="C50" s="56" t="s">
        <v>60</v>
      </c>
      <c r="D50" s="57"/>
      <c r="E50" s="29"/>
      <c r="F50" s="17"/>
      <c r="G50" s="17"/>
    </row>
    <row r="51" spans="1:7" s="5" customFormat="1" ht="12.75" customHeight="1">
      <c r="A51" s="58" t="s">
        <v>61</v>
      </c>
      <c r="B51" s="36"/>
      <c r="C51" s="37" t="s">
        <v>62</v>
      </c>
      <c r="D51" s="59"/>
      <c r="E51" s="60"/>
      <c r="F51" s="61"/>
      <c r="G51" s="61"/>
    </row>
    <row r="52" spans="1:7" s="5" customFormat="1" ht="12.75" customHeight="1">
      <c r="A52" s="52" t="s">
        <v>63</v>
      </c>
      <c r="B52" s="36"/>
      <c r="C52" s="37" t="s">
        <v>64</v>
      </c>
      <c r="D52" s="38"/>
      <c r="E52" s="62"/>
      <c r="F52" s="17"/>
      <c r="G52" s="17"/>
    </row>
    <row r="53" spans="1:7" s="5" customFormat="1" ht="12.75" customHeight="1">
      <c r="A53" s="52" t="s">
        <v>65</v>
      </c>
      <c r="B53" s="36"/>
      <c r="C53" s="120" t="s">
        <v>66</v>
      </c>
      <c r="D53" s="121"/>
      <c r="E53" s="62"/>
      <c r="F53" s="17">
        <v>13112.17</v>
      </c>
      <c r="G53" s="17">
        <v>13798.63</v>
      </c>
    </row>
    <row r="54" spans="1:7" s="5" customFormat="1" ht="12.75" customHeight="1">
      <c r="A54" s="52" t="s">
        <v>67</v>
      </c>
      <c r="B54" s="36"/>
      <c r="C54" s="37" t="s">
        <v>68</v>
      </c>
      <c r="D54" s="38"/>
      <c r="E54" s="62"/>
      <c r="F54" s="17">
        <v>210880.73</v>
      </c>
      <c r="G54" s="17">
        <v>112063.73</v>
      </c>
    </row>
    <row r="55" spans="1:7" s="5" customFormat="1" ht="12.75" customHeight="1">
      <c r="A55" s="52" t="s">
        <v>69</v>
      </c>
      <c r="B55" s="36"/>
      <c r="C55" s="37" t="s">
        <v>70</v>
      </c>
      <c r="D55" s="38"/>
      <c r="E55" s="29"/>
      <c r="F55" s="17">
        <v>61.54</v>
      </c>
      <c r="G55" s="17"/>
    </row>
    <row r="56" spans="1:7" s="5" customFormat="1" ht="12.75" customHeight="1">
      <c r="A56" s="40" t="s">
        <v>46</v>
      </c>
      <c r="B56" s="41" t="s">
        <v>71</v>
      </c>
      <c r="C56" s="41"/>
      <c r="D56" s="42"/>
      <c r="E56" s="62"/>
      <c r="F56" s="17"/>
      <c r="G56" s="17"/>
    </row>
    <row r="57" spans="1:7" s="5" customFormat="1" ht="12.75" customHeight="1">
      <c r="A57" s="40" t="s">
        <v>72</v>
      </c>
      <c r="B57" s="41" t="s">
        <v>73</v>
      </c>
      <c r="C57" s="41"/>
      <c r="D57" s="42"/>
      <c r="E57" s="29"/>
      <c r="F57" s="17">
        <v>3005.95</v>
      </c>
      <c r="G57" s="17">
        <v>3007.79</v>
      </c>
    </row>
    <row r="58" spans="1:7" s="5" customFormat="1" ht="12.75" customHeight="1">
      <c r="A58" s="18"/>
      <c r="B58" s="33" t="s">
        <v>74</v>
      </c>
      <c r="C58" s="34"/>
      <c r="D58" s="35"/>
      <c r="E58" s="29"/>
      <c r="F58" s="17">
        <f>SUM(F41+F40+F20)</f>
        <v>801195.4299999999</v>
      </c>
      <c r="G58" s="17">
        <f>SUM(G41+G40+G20)</f>
        <v>707763.51</v>
      </c>
    </row>
    <row r="59" spans="1:7" s="5" customFormat="1" ht="12.75" customHeight="1">
      <c r="A59" s="12" t="s">
        <v>75</v>
      </c>
      <c r="B59" s="13" t="s">
        <v>76</v>
      </c>
      <c r="C59" s="13"/>
      <c r="D59" s="63"/>
      <c r="E59" s="29"/>
      <c r="F59" s="17">
        <f>SUM(F60:F63)</f>
        <v>575130.44</v>
      </c>
      <c r="G59" s="17">
        <f>SUM(G60:G63)</f>
        <v>580212.15</v>
      </c>
    </row>
    <row r="60" spans="1:7" s="5" customFormat="1" ht="12.75" customHeight="1">
      <c r="A60" s="18" t="s">
        <v>11</v>
      </c>
      <c r="B60" s="39" t="s">
        <v>77</v>
      </c>
      <c r="C60" s="39"/>
      <c r="D60" s="29"/>
      <c r="E60" s="29"/>
      <c r="F60" s="17">
        <v>1163.95</v>
      </c>
      <c r="G60" s="17">
        <v>1297.96</v>
      </c>
    </row>
    <row r="61" spans="1:7" s="5" customFormat="1" ht="12.75" customHeight="1">
      <c r="A61" s="32" t="s">
        <v>23</v>
      </c>
      <c r="B61" s="33" t="s">
        <v>78</v>
      </c>
      <c r="C61" s="34"/>
      <c r="D61" s="35"/>
      <c r="E61" s="64"/>
      <c r="F61" s="65">
        <v>554559.38</v>
      </c>
      <c r="G61" s="65">
        <v>558410.81</v>
      </c>
    </row>
    <row r="62" spans="1:7" s="5" customFormat="1" ht="12.75" customHeight="1">
      <c r="A62" s="18" t="s">
        <v>44</v>
      </c>
      <c r="B62" s="122" t="s">
        <v>79</v>
      </c>
      <c r="C62" s="123"/>
      <c r="D62" s="124"/>
      <c r="E62" s="29"/>
      <c r="F62" s="17">
        <v>14811.16</v>
      </c>
      <c r="G62" s="17">
        <v>15682.39</v>
      </c>
    </row>
    <row r="63" spans="1:7" s="5" customFormat="1" ht="12.75" customHeight="1">
      <c r="A63" s="18" t="s">
        <v>80</v>
      </c>
      <c r="B63" s="39" t="s">
        <v>81</v>
      </c>
      <c r="C63" s="23"/>
      <c r="D63" s="14"/>
      <c r="E63" s="29"/>
      <c r="F63" s="17">
        <v>4595.95</v>
      </c>
      <c r="G63" s="17">
        <v>4820.99</v>
      </c>
    </row>
    <row r="64" spans="1:7" s="5" customFormat="1" ht="12.75" customHeight="1">
      <c r="A64" s="12" t="s">
        <v>82</v>
      </c>
      <c r="B64" s="13" t="s">
        <v>83</v>
      </c>
      <c r="C64" s="15"/>
      <c r="D64" s="16"/>
      <c r="E64" s="29"/>
      <c r="F64" s="17">
        <f>SUM(F69+F65)</f>
        <v>189409.63</v>
      </c>
      <c r="G64" s="17">
        <f>SUM(G69+G65)</f>
        <v>92624.9</v>
      </c>
    </row>
    <row r="65" spans="1:7" s="5" customFormat="1" ht="12.75" customHeight="1">
      <c r="A65" s="18" t="s">
        <v>11</v>
      </c>
      <c r="B65" s="19" t="s">
        <v>84</v>
      </c>
      <c r="C65" s="66"/>
      <c r="D65" s="67"/>
      <c r="E65" s="29"/>
      <c r="F65" s="17"/>
      <c r="G65" s="17"/>
    </row>
    <row r="66" spans="1:7" s="5" customFormat="1" ht="12.75">
      <c r="A66" s="22" t="s">
        <v>13</v>
      </c>
      <c r="B66" s="68"/>
      <c r="C66" s="24" t="s">
        <v>85</v>
      </c>
      <c r="D66" s="69"/>
      <c r="E66" s="62"/>
      <c r="F66" s="17"/>
      <c r="G66" s="17"/>
    </row>
    <row r="67" spans="1:7" s="5" customFormat="1" ht="12.75" customHeight="1">
      <c r="A67" s="22" t="s">
        <v>15</v>
      </c>
      <c r="B67" s="23"/>
      <c r="C67" s="24" t="s">
        <v>86</v>
      </c>
      <c r="D67" s="27"/>
      <c r="E67" s="29"/>
      <c r="F67" s="17"/>
      <c r="G67" s="17"/>
    </row>
    <row r="68" spans="1:7" s="5" customFormat="1" ht="12.75" customHeight="1">
      <c r="A68" s="22" t="s">
        <v>87</v>
      </c>
      <c r="B68" s="23"/>
      <c r="C68" s="24" t="s">
        <v>88</v>
      </c>
      <c r="D68" s="27"/>
      <c r="E68" s="70"/>
      <c r="F68" s="17"/>
      <c r="G68" s="17"/>
    </row>
    <row r="69" spans="1:7" s="74" customFormat="1" ht="12.75" customHeight="1">
      <c r="A69" s="40" t="s">
        <v>23</v>
      </c>
      <c r="B69" s="71" t="s">
        <v>89</v>
      </c>
      <c r="C69" s="72"/>
      <c r="D69" s="73"/>
      <c r="E69" s="42"/>
      <c r="F69" s="44">
        <f>SUM(F83+F82+F81+F80+F79+F78+F75+F74+F73+F72+F71+F70)</f>
        <v>189409.63</v>
      </c>
      <c r="G69" s="44">
        <f>SUM(G83+G82+G81+G80+G79+G78+G75+G74+G73+G72+G71+G70)</f>
        <v>92624.9</v>
      </c>
    </row>
    <row r="70" spans="1:7" s="5" customFormat="1" ht="12.75" customHeight="1">
      <c r="A70" s="22" t="s">
        <v>25</v>
      </c>
      <c r="B70" s="23"/>
      <c r="C70" s="24" t="s">
        <v>90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8"/>
      <c r="C71" s="24" t="s">
        <v>91</v>
      </c>
      <c r="D71" s="69"/>
      <c r="E71" s="62"/>
      <c r="F71" s="17"/>
      <c r="G71" s="17"/>
    </row>
    <row r="72" spans="1:7" s="5" customFormat="1" ht="12.75">
      <c r="A72" s="22" t="s">
        <v>29</v>
      </c>
      <c r="B72" s="68"/>
      <c r="C72" s="24" t="s">
        <v>92</v>
      </c>
      <c r="D72" s="69"/>
      <c r="E72" s="62"/>
      <c r="F72" s="17"/>
      <c r="G72" s="17"/>
    </row>
    <row r="73" spans="1:7" s="5" customFormat="1" ht="12.75">
      <c r="A73" s="75" t="s">
        <v>31</v>
      </c>
      <c r="B73" s="50"/>
      <c r="C73" s="76" t="s">
        <v>93</v>
      </c>
      <c r="D73" s="57"/>
      <c r="E73" s="62"/>
      <c r="F73" s="17"/>
      <c r="G73" s="17"/>
    </row>
    <row r="74" spans="1:7" s="5" customFormat="1" ht="12.75">
      <c r="A74" s="18" t="s">
        <v>33</v>
      </c>
      <c r="B74" s="31"/>
      <c r="C74" s="31" t="s">
        <v>94</v>
      </c>
      <c r="D74" s="25"/>
      <c r="E74" s="77"/>
      <c r="F74" s="17"/>
      <c r="G74" s="17"/>
    </row>
    <row r="75" spans="1:7" s="5" customFormat="1" ht="12.75" customHeight="1">
      <c r="A75" s="78" t="s">
        <v>35</v>
      </c>
      <c r="B75" s="72"/>
      <c r="C75" s="79" t="s">
        <v>95</v>
      </c>
      <c r="D75" s="80"/>
      <c r="E75" s="29"/>
      <c r="F75" s="17">
        <f>SUM(F76:F77)</f>
        <v>0</v>
      </c>
      <c r="G75" s="17">
        <f>SUM(G76:G77)</f>
        <v>0</v>
      </c>
    </row>
    <row r="76" spans="1:7" s="5" customFormat="1" ht="12.75" customHeight="1">
      <c r="A76" s="52" t="s">
        <v>96</v>
      </c>
      <c r="B76" s="36"/>
      <c r="C76" s="59"/>
      <c r="D76" s="38" t="s">
        <v>97</v>
      </c>
      <c r="E76" s="62"/>
      <c r="F76" s="17"/>
      <c r="G76" s="17"/>
    </row>
    <row r="77" spans="1:7" s="5" customFormat="1" ht="12.75" customHeight="1">
      <c r="A77" s="52" t="s">
        <v>98</v>
      </c>
      <c r="B77" s="36"/>
      <c r="C77" s="59"/>
      <c r="D77" s="38" t="s">
        <v>99</v>
      </c>
      <c r="E77" s="28"/>
      <c r="F77" s="17"/>
      <c r="G77" s="17"/>
    </row>
    <row r="78" spans="1:7" s="5" customFormat="1" ht="12.75" customHeight="1">
      <c r="A78" s="52" t="s">
        <v>37</v>
      </c>
      <c r="B78" s="54"/>
      <c r="C78" s="81" t="s">
        <v>100</v>
      </c>
      <c r="D78" s="82"/>
      <c r="E78" s="28"/>
      <c r="F78" s="17"/>
      <c r="G78" s="17"/>
    </row>
    <row r="79" spans="1:7" s="5" customFormat="1" ht="12.75" customHeight="1">
      <c r="A79" s="52" t="s">
        <v>39</v>
      </c>
      <c r="B79" s="83"/>
      <c r="C79" s="37" t="s">
        <v>101</v>
      </c>
      <c r="D79" s="84"/>
      <c r="E79" s="62"/>
      <c r="F79" s="17"/>
      <c r="G79" s="17"/>
    </row>
    <row r="80" spans="1:7" s="5" customFormat="1" ht="12.75" customHeight="1">
      <c r="A80" s="52" t="s">
        <v>41</v>
      </c>
      <c r="B80" s="23"/>
      <c r="C80" s="24" t="s">
        <v>102</v>
      </c>
      <c r="D80" s="27"/>
      <c r="E80" s="62"/>
      <c r="F80" s="17">
        <v>13607.34</v>
      </c>
      <c r="G80" s="17">
        <v>13.34</v>
      </c>
    </row>
    <row r="81" spans="1:7" s="5" customFormat="1" ht="12.75" customHeight="1">
      <c r="A81" s="52" t="s">
        <v>42</v>
      </c>
      <c r="B81" s="23"/>
      <c r="C81" s="24" t="s">
        <v>103</v>
      </c>
      <c r="D81" s="27"/>
      <c r="E81" s="62"/>
      <c r="F81" s="17">
        <v>60679.38</v>
      </c>
      <c r="G81" s="17"/>
    </row>
    <row r="82" spans="1:7" s="5" customFormat="1" ht="12.75" customHeight="1">
      <c r="A82" s="22" t="s">
        <v>104</v>
      </c>
      <c r="B82" s="36"/>
      <c r="C82" s="37" t="s">
        <v>105</v>
      </c>
      <c r="D82" s="38"/>
      <c r="E82" s="62"/>
      <c r="F82" s="17"/>
      <c r="G82" s="17"/>
    </row>
    <row r="83" spans="1:7" s="5" customFormat="1" ht="12.75" customHeight="1">
      <c r="A83" s="22" t="s">
        <v>106</v>
      </c>
      <c r="B83" s="23"/>
      <c r="C83" s="24" t="s">
        <v>107</v>
      </c>
      <c r="D83" s="27"/>
      <c r="E83" s="70"/>
      <c r="F83" s="17">
        <v>115122.91</v>
      </c>
      <c r="G83" s="17">
        <v>92611.56</v>
      </c>
    </row>
    <row r="84" spans="1:7" s="5" customFormat="1" ht="12.75" customHeight="1">
      <c r="A84" s="12" t="s">
        <v>108</v>
      </c>
      <c r="B84" s="85" t="s">
        <v>109</v>
      </c>
      <c r="C84" s="86"/>
      <c r="D84" s="87"/>
      <c r="E84" s="70"/>
      <c r="F84" s="17">
        <f>SUM(F90+F89+F86+F85)</f>
        <v>36655.36</v>
      </c>
      <c r="G84" s="17">
        <f>SUM(G90+G89+G86+G85)</f>
        <v>34926.46</v>
      </c>
    </row>
    <row r="85" spans="1:7" s="5" customFormat="1" ht="12.75" customHeight="1">
      <c r="A85" s="18" t="s">
        <v>11</v>
      </c>
      <c r="B85" s="39" t="s">
        <v>110</v>
      </c>
      <c r="C85" s="23"/>
      <c r="D85" s="14"/>
      <c r="E85" s="70"/>
      <c r="F85" s="17"/>
      <c r="G85" s="17"/>
    </row>
    <row r="86" spans="1:7" s="5" customFormat="1" ht="12.75" customHeight="1">
      <c r="A86" s="18" t="s">
        <v>23</v>
      </c>
      <c r="B86" s="19" t="s">
        <v>111</v>
      </c>
      <c r="C86" s="66"/>
      <c r="D86" s="67"/>
      <c r="E86" s="29"/>
      <c r="F86" s="17">
        <f>SUM(F87:F88)</f>
        <v>0</v>
      </c>
      <c r="G86" s="17">
        <f>SUM(G87:G88)</f>
        <v>0</v>
      </c>
    </row>
    <row r="87" spans="1:7" s="5" customFormat="1" ht="12.75" customHeight="1">
      <c r="A87" s="22" t="s">
        <v>25</v>
      </c>
      <c r="B87" s="23"/>
      <c r="C87" s="24" t="s">
        <v>112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113</v>
      </c>
      <c r="D88" s="27"/>
      <c r="E88" s="29"/>
      <c r="F88" s="17"/>
      <c r="G88" s="17"/>
    </row>
    <row r="89" spans="1:7" s="5" customFormat="1" ht="12.75" customHeight="1">
      <c r="A89" s="40" t="s">
        <v>44</v>
      </c>
      <c r="B89" s="59" t="s">
        <v>114</v>
      </c>
      <c r="C89" s="59"/>
      <c r="D89" s="88"/>
      <c r="E89" s="29"/>
      <c r="F89" s="17"/>
      <c r="G89" s="17"/>
    </row>
    <row r="90" spans="1:7" s="5" customFormat="1" ht="12.75" customHeight="1">
      <c r="A90" s="32" t="s">
        <v>46</v>
      </c>
      <c r="B90" s="33" t="s">
        <v>115</v>
      </c>
      <c r="C90" s="34"/>
      <c r="D90" s="35"/>
      <c r="E90" s="29"/>
      <c r="F90" s="17">
        <f>SUM(F91:F92)</f>
        <v>36655.36</v>
      </c>
      <c r="G90" s="17">
        <f>SUM(G91:G92)</f>
        <v>34926.46</v>
      </c>
    </row>
    <row r="91" spans="1:7" s="5" customFormat="1" ht="12.75" customHeight="1">
      <c r="A91" s="22" t="s">
        <v>116</v>
      </c>
      <c r="B91" s="15"/>
      <c r="C91" s="24" t="s">
        <v>117</v>
      </c>
      <c r="D91" s="89"/>
      <c r="E91" s="28"/>
      <c r="F91" s="17">
        <v>1728.9</v>
      </c>
      <c r="G91" s="17">
        <v>21236.46</v>
      </c>
    </row>
    <row r="92" spans="1:7" s="5" customFormat="1" ht="12.75" customHeight="1">
      <c r="A92" s="22" t="s">
        <v>118</v>
      </c>
      <c r="B92" s="15"/>
      <c r="C92" s="24" t="s">
        <v>119</v>
      </c>
      <c r="D92" s="89"/>
      <c r="E92" s="28"/>
      <c r="F92" s="17">
        <v>34926.46</v>
      </c>
      <c r="G92" s="17">
        <v>13690</v>
      </c>
    </row>
    <row r="93" spans="1:7" s="5" customFormat="1" ht="12.75" customHeight="1">
      <c r="A93" s="12" t="s">
        <v>120</v>
      </c>
      <c r="B93" s="85" t="s">
        <v>121</v>
      </c>
      <c r="C93" s="87"/>
      <c r="D93" s="87"/>
      <c r="E93" s="28"/>
      <c r="F93" s="17"/>
      <c r="G93" s="17"/>
    </row>
    <row r="94" spans="1:7" s="5" customFormat="1" ht="25.5" customHeight="1">
      <c r="A94" s="12"/>
      <c r="B94" s="125" t="s">
        <v>122</v>
      </c>
      <c r="C94" s="126"/>
      <c r="D94" s="121"/>
      <c r="E94" s="29"/>
      <c r="F94" s="17">
        <f>SUM(F84+F64+F59)</f>
        <v>801195.4299999999</v>
      </c>
      <c r="G94" s="17">
        <f>SUM(G84+G64+G59)</f>
        <v>707763.51</v>
      </c>
    </row>
    <row r="95" spans="1:7" s="5" customFormat="1" ht="12.75">
      <c r="A95" s="90"/>
      <c r="B95" s="91"/>
      <c r="C95" s="91"/>
      <c r="D95" s="91"/>
      <c r="E95" s="91"/>
      <c r="F95" s="2"/>
      <c r="G95" s="2"/>
    </row>
    <row r="96" spans="1:7" s="5" customFormat="1" ht="12.75" customHeight="1">
      <c r="A96" s="127" t="s">
        <v>135</v>
      </c>
      <c r="B96" s="127"/>
      <c r="C96" s="127"/>
      <c r="D96" s="127"/>
      <c r="E96" s="127"/>
      <c r="F96" s="107" t="s">
        <v>137</v>
      </c>
      <c r="G96" s="107"/>
    </row>
    <row r="97" spans="1:7" s="5" customFormat="1" ht="12.75">
      <c r="A97" s="128" t="s">
        <v>123</v>
      </c>
      <c r="B97" s="128"/>
      <c r="C97" s="128"/>
      <c r="D97" s="128"/>
      <c r="E97" s="128"/>
      <c r="F97" s="106" t="s">
        <v>124</v>
      </c>
      <c r="G97" s="106"/>
    </row>
    <row r="98" spans="1:7" s="5" customFormat="1" ht="12.75">
      <c r="A98" s="118" t="s">
        <v>125</v>
      </c>
      <c r="B98" s="119"/>
      <c r="C98" s="119"/>
      <c r="D98" s="119"/>
      <c r="E98" s="94"/>
      <c r="F98" s="8"/>
      <c r="G98" s="8"/>
    </row>
    <row r="99" spans="1:7" s="5" customFormat="1" ht="12.75">
      <c r="A99" s="92"/>
      <c r="B99" s="93"/>
      <c r="C99" s="93"/>
      <c r="D99" s="93"/>
      <c r="E99" s="94"/>
      <c r="F99" s="8"/>
      <c r="G99" s="8"/>
    </row>
    <row r="100" spans="1:7" s="5" customFormat="1" ht="12.75">
      <c r="A100" s="97" t="s">
        <v>136</v>
      </c>
      <c r="B100" s="97"/>
      <c r="C100" s="97"/>
      <c r="D100" s="97"/>
      <c r="E100" s="97"/>
      <c r="F100" s="98" t="s">
        <v>138</v>
      </c>
      <c r="G100" s="98"/>
    </row>
    <row r="101" spans="1:7" s="5" customFormat="1" ht="12.75" customHeight="1">
      <c r="A101" s="99" t="s">
        <v>126</v>
      </c>
      <c r="B101" s="99"/>
      <c r="C101" s="99"/>
      <c r="D101" s="99"/>
      <c r="E101" s="99"/>
      <c r="F101" s="100" t="s">
        <v>124</v>
      </c>
      <c r="G101" s="100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  <row r="122" s="5" customFormat="1" ht="12.75">
      <c r="E122" s="2"/>
    </row>
  </sheetData>
  <mergeCells count="27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2013-04-22T06:44:36Z</cp:lastPrinted>
  <dcterms:created xsi:type="dcterms:W3CDTF">2013-04-10T08:14:29Z</dcterms:created>
  <dcterms:modified xsi:type="dcterms:W3CDTF">2013-04-22T06:44:41Z</dcterms:modified>
  <cp:category/>
  <cp:version/>
  <cp:contentType/>
  <cp:contentStatus/>
</cp:coreProperties>
</file>